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90" windowWidth="10395" windowHeight="9120" tabRatio="625" activeTab="2"/>
  </bookViews>
  <sheets>
    <sheet name="СХПК" sheetId="1" r:id="rId1"/>
    <sheet name="КФХ" sheetId="2" r:id="rId2"/>
    <sheet name="Свод" sheetId="3" r:id="rId3"/>
  </sheets>
  <definedNames>
    <definedName name="А2" localSheetId="0">'СХПК'!#REF!</definedName>
    <definedName name="А2">#REF!</definedName>
    <definedName name="_xlnm.Print_Area" localSheetId="1">'КФХ'!$A$1:$X$70</definedName>
    <definedName name="_xlnm.Print_Area" localSheetId="2">'Свод'!$A$1:$X$70</definedName>
    <definedName name="_xlnm.Print_Area" localSheetId="0">'СХПК'!$A$1:$X$70</definedName>
  </definedNames>
  <calcPr fullCalcOnLoad="1"/>
</workbook>
</file>

<file path=xl/sharedStrings.xml><?xml version="1.0" encoding="utf-8"?>
<sst xmlns="http://schemas.openxmlformats.org/spreadsheetml/2006/main" count="281" uniqueCount="87">
  <si>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</si>
  <si>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</si>
  <si>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</si>
  <si>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</si>
  <si>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</si>
  <si>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</si>
  <si>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</si>
  <si>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</si>
  <si>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</si>
  <si>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</si>
  <si>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</si>
  <si>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</si>
  <si>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</si>
  <si>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</si>
  <si>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</si>
  <si>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</si>
  <si>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</si>
  <si>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</si>
  <si>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</si>
  <si>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</si>
  <si>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</si>
  <si>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</si>
  <si>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</si>
  <si>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</si>
  <si>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</si>
  <si>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Янтиковский</t>
  </si>
  <si>
    <t>%</t>
  </si>
  <si>
    <t>в т.ч.погибло, га</t>
  </si>
  <si>
    <t>Пробороновано:</t>
  </si>
  <si>
    <t>Зябь, га</t>
  </si>
  <si>
    <t>Боронование зяби, факт, га</t>
  </si>
  <si>
    <t>Протравлено семян, факт, тонн</t>
  </si>
  <si>
    <t>из них: факт. яровизировано, тонн</t>
  </si>
  <si>
    <t>Факт. засыпано семян яровых зерновых и зернобобовых культур, тонн</t>
  </si>
  <si>
    <t xml:space="preserve">озимых культур, факт, га  </t>
  </si>
  <si>
    <t xml:space="preserve">многолетних трав, факт, га      </t>
  </si>
  <si>
    <t>Площадь многолет.трав всего,  га</t>
  </si>
  <si>
    <t>Подкормлено озимых, факт, га</t>
  </si>
  <si>
    <t>Заложено картофеля,тонн</t>
  </si>
  <si>
    <t>в т.ч. погибло, га</t>
  </si>
  <si>
    <t>План посева яров.зерн. и з/боб, га</t>
  </si>
  <si>
    <t>Всего период 2007 года</t>
  </si>
  <si>
    <t>На соответ. период 2006 г.</t>
  </si>
  <si>
    <t xml:space="preserve">Площадь посева озимых культур, га </t>
  </si>
  <si>
    <t>% к посеву</t>
  </si>
  <si>
    <t>% к закладке</t>
  </si>
  <si>
    <t>% к засыпке</t>
  </si>
  <si>
    <t>Потребность в минеральных удобрениях. Тн</t>
  </si>
  <si>
    <t>Наличие минудобрений, тонн (ф.в.)</t>
  </si>
  <si>
    <t>%  обеспеченности</t>
  </si>
  <si>
    <t>Посеяно яр.зерн. и з/боб., га</t>
  </si>
  <si>
    <t>Подкормлено мног.трав, факт, га</t>
  </si>
  <si>
    <t>Культивация зяби, га</t>
  </si>
  <si>
    <t>Пересев по погибшим озимым, га</t>
  </si>
  <si>
    <t>в т.ч. яр. пшеница, га</t>
  </si>
  <si>
    <t>в т.ч. зернобобовые, га</t>
  </si>
  <si>
    <t>План посадки картофеля, га</t>
  </si>
  <si>
    <t>Посажено картофеля, га</t>
  </si>
  <si>
    <t>План посева сахарной свеклы,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</si>
  <si>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</si>
  <si>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</si>
  <si>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</si>
  <si>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</si>
  <si>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</si>
  <si>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</si>
  <si>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</si>
  <si>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</si>
  <si>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</si>
  <si>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</si>
  <si>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</si>
  <si>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</si>
  <si>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</si>
  <si>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</si>
  <si>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</si>
  <si>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Посеяно гречихи, га</t>
  </si>
  <si>
    <t xml:space="preserve">   </t>
  </si>
  <si>
    <t>Междурядная обработка картофеля, га</t>
  </si>
  <si>
    <t>Подготовка паров, га</t>
  </si>
  <si>
    <t>Скошено многолетних трав, га</t>
  </si>
  <si>
    <t>Заготовка, тонн</t>
  </si>
  <si>
    <t>сена</t>
  </si>
  <si>
    <t>сенажа</t>
  </si>
  <si>
    <t>ВТМ</t>
  </si>
  <si>
    <t>силоса</t>
  </si>
  <si>
    <t>Информация о сельскохозяйственных работах в сельхозорганизациях по состоянию на 8 июня 2007 г.</t>
  </si>
  <si>
    <t>Информация о сельскохозяйственных работах в крестьянских (фермерских) хозяйствах по состоянию на 8 июня 2007 г.</t>
  </si>
  <si>
    <t>Информация о сельскохозяйственных работах по состоянию на 8 июня 2007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</si>
</sst>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6"/>
      <name val="TimesET"/>
      <family val="0"/>
    </font>
    <font>
      <b/>
      <sz val="2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/>
    </xf>
    <xf numFmtId="166" fontId="8" fillId="0" borderId="2" xfId="19" applyNumberFormat="1" applyFont="1" applyBorder="1" applyAlignment="1">
      <alignment horizontal="center" vertical="center" wrapText="1"/>
    </xf>
    <xf numFmtId="166" fontId="9" fillId="0" borderId="2" xfId="19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66" fontId="8" fillId="0" borderId="2" xfId="19" applyNumberFormat="1" applyFont="1" applyBorder="1" applyAlignment="1">
      <alignment horizontal="center" vertical="center"/>
    </xf>
    <xf numFmtId="166" fontId="9" fillId="0" borderId="2" xfId="19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1" fontId="9" fillId="0" borderId="2" xfId="19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" fontId="9" fillId="0" borderId="6" xfId="0" applyNumberFormat="1" applyFont="1" applyBorder="1" applyAlignment="1">
      <alignment horizontal="left" vertical="center" wrapText="1"/>
    </xf>
    <xf numFmtId="1" fontId="8" fillId="0" borderId="2" xfId="19" applyNumberFormat="1" applyFont="1" applyBorder="1" applyAlignment="1">
      <alignment horizontal="center" vertical="center" wrapText="1"/>
    </xf>
    <xf numFmtId="1" fontId="9" fillId="0" borderId="2" xfId="19" applyNumberFormat="1" applyFont="1" applyBorder="1" applyAlignment="1">
      <alignment horizontal="center" vertical="center" wrapText="1"/>
    </xf>
    <xf numFmtId="1" fontId="9" fillId="0" borderId="7" xfId="19" applyNumberFormat="1" applyFont="1" applyBorder="1" applyAlignment="1">
      <alignment horizontal="center" vertical="center" wrapText="1"/>
    </xf>
    <xf numFmtId="166" fontId="13" fillId="0" borderId="2" xfId="19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19" applyNumberFormat="1" applyFont="1" applyBorder="1" applyAlignment="1">
      <alignment horizontal="center" vertical="center"/>
    </xf>
    <xf numFmtId="171" fontId="9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1" fontId="9" fillId="0" borderId="3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8" fillId="0" borderId="2" xfId="19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 wrapText="1"/>
    </xf>
    <xf numFmtId="9" fontId="8" fillId="0" borderId="2" xfId="19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19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4" xfId="19" applyNumberFormat="1" applyFont="1" applyBorder="1" applyAlignment="1">
      <alignment horizontal="center" vertical="center"/>
    </xf>
    <xf numFmtId="0" fontId="7" fillId="0" borderId="3" xfId="19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3" borderId="12" xfId="0" applyFont="1" applyFill="1" applyBorder="1" applyAlignment="1">
      <alignment horizontal="center" textRotation="90" wrapText="1"/>
    </xf>
    <xf numFmtId="0" fontId="14" fillId="3" borderId="13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textRotation="90" wrapText="1"/>
    </xf>
    <xf numFmtId="0" fontId="14" fillId="0" borderId="13" xfId="0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textRotation="90" wrapText="1"/>
    </xf>
    <xf numFmtId="0" fontId="16" fillId="0" borderId="13" xfId="0" applyFont="1" applyFill="1" applyBorder="1" applyAlignment="1">
      <alignment horizontal="center" textRotation="90" wrapText="1"/>
    </xf>
    <xf numFmtId="0" fontId="17" fillId="2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3"/>
  <sheetViews>
    <sheetView view="pageBreakPreview" zoomScale="60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63" sqref="S63"/>
    </sheetView>
  </sheetViews>
  <sheetFormatPr defaultColWidth="9.00390625" defaultRowHeight="12.75"/>
  <cols>
    <col min="1" max="1" width="60.625" style="9" customWidth="1"/>
    <col min="2" max="3" width="13.75390625" style="6" customWidth="1"/>
    <col min="4" max="24" width="13.75390625" style="2" customWidth="1"/>
    <col min="25" max="16384" width="9.125" style="2" customWidth="1"/>
  </cols>
  <sheetData>
    <row r="1" spans="1:24" ht="16.5">
      <c r="A1" s="1"/>
      <c r="B1" s="12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 ht="20.25" customHeight="1">
      <c r="A2" s="87" t="s">
        <v>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s="3" customFormat="1" ht="0.75" customHeight="1" thickBot="1">
      <c r="A3" s="4" t="s">
        <v>66</v>
      </c>
      <c r="B3" s="4"/>
      <c r="C3" s="4"/>
      <c r="D3" s="4"/>
      <c r="E3" s="4"/>
      <c r="F3" s="4" t="s">
        <v>23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 t="s">
        <v>22</v>
      </c>
      <c r="X3" s="5"/>
    </row>
    <row r="4" spans="1:33" s="6" customFormat="1" ht="21" customHeight="1" thickBot="1">
      <c r="A4" s="88" t="s">
        <v>20</v>
      </c>
      <c r="B4" s="84" t="s">
        <v>42</v>
      </c>
      <c r="C4" s="84" t="s">
        <v>41</v>
      </c>
      <c r="D4" s="93" t="s">
        <v>24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  <c r="Y4" s="61"/>
      <c r="Z4" s="61"/>
      <c r="AA4" s="61"/>
      <c r="AB4" s="61"/>
      <c r="AC4" s="61"/>
      <c r="AD4" s="61"/>
      <c r="AE4" s="61"/>
      <c r="AF4" s="61"/>
      <c r="AG4" s="61"/>
    </row>
    <row r="5" spans="1:33" s="6" customFormat="1" ht="118.5" customHeight="1">
      <c r="A5" s="89"/>
      <c r="B5" s="85"/>
      <c r="C5" s="85"/>
      <c r="D5" s="82" t="s">
        <v>0</v>
      </c>
      <c r="E5" s="82" t="s">
        <v>1</v>
      </c>
      <c r="F5" s="82" t="s">
        <v>2</v>
      </c>
      <c r="G5" s="91" t="s">
        <v>3</v>
      </c>
      <c r="H5" s="82" t="s">
        <v>4</v>
      </c>
      <c r="I5" s="82" t="s">
        <v>5</v>
      </c>
      <c r="J5" s="91" t="s">
        <v>6</v>
      </c>
      <c r="K5" s="82" t="s">
        <v>7</v>
      </c>
      <c r="L5" s="82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2" t="s">
        <v>13</v>
      </c>
      <c r="R5" s="82" t="s">
        <v>14</v>
      </c>
      <c r="S5" s="91" t="s">
        <v>15</v>
      </c>
      <c r="T5" s="82" t="s">
        <v>16</v>
      </c>
      <c r="U5" s="82" t="s">
        <v>17</v>
      </c>
      <c r="V5" s="82" t="s">
        <v>18</v>
      </c>
      <c r="W5" s="82" t="s">
        <v>19</v>
      </c>
      <c r="X5" s="82" t="s">
        <v>25</v>
      </c>
      <c r="Y5" s="61"/>
      <c r="Z5" s="61"/>
      <c r="AA5" s="61"/>
      <c r="AB5" s="61"/>
      <c r="AC5" s="61"/>
      <c r="AD5" s="61"/>
      <c r="AE5" s="61"/>
      <c r="AF5" s="61"/>
      <c r="AG5" s="61"/>
    </row>
    <row r="6" spans="1:33" s="6" customFormat="1" ht="12.75" customHeight="1" thickBot="1">
      <c r="A6" s="90"/>
      <c r="B6" s="86"/>
      <c r="C6" s="86"/>
      <c r="D6" s="83"/>
      <c r="E6" s="83"/>
      <c r="F6" s="83"/>
      <c r="G6" s="92"/>
      <c r="H6" s="83"/>
      <c r="I6" s="83"/>
      <c r="J6" s="92"/>
      <c r="K6" s="83"/>
      <c r="L6" s="83"/>
      <c r="M6" s="83"/>
      <c r="N6" s="83"/>
      <c r="O6" s="83"/>
      <c r="P6" s="83"/>
      <c r="Q6" s="83"/>
      <c r="R6" s="83"/>
      <c r="S6" s="92"/>
      <c r="T6" s="83"/>
      <c r="U6" s="83"/>
      <c r="V6" s="83"/>
      <c r="W6" s="83"/>
      <c r="X6" s="83"/>
      <c r="Y6" s="61"/>
      <c r="Z6" s="61"/>
      <c r="AA6" s="61"/>
      <c r="AB6" s="61"/>
      <c r="AC6" s="61"/>
      <c r="AD6" s="61"/>
      <c r="AE6" s="61"/>
      <c r="AF6" s="61"/>
      <c r="AG6" s="61"/>
    </row>
    <row r="7" spans="1:25" s="6" customFormat="1" ht="30.75" customHeight="1">
      <c r="A7" s="16" t="s">
        <v>40</v>
      </c>
      <c r="B7" s="17">
        <v>180560</v>
      </c>
      <c r="C7" s="17">
        <f>SUM(D7:X7)</f>
        <v>163446</v>
      </c>
      <c r="D7" s="18">
        <v>6550</v>
      </c>
      <c r="E7" s="18">
        <v>8046</v>
      </c>
      <c r="F7" s="19">
        <v>11604</v>
      </c>
      <c r="G7" s="18">
        <v>11162</v>
      </c>
      <c r="H7" s="18">
        <v>5499</v>
      </c>
      <c r="I7" s="18">
        <v>8652</v>
      </c>
      <c r="J7" s="18">
        <v>4992</v>
      </c>
      <c r="K7" s="18">
        <v>9830</v>
      </c>
      <c r="L7" s="18">
        <v>7501</v>
      </c>
      <c r="M7" s="18">
        <v>4260</v>
      </c>
      <c r="N7" s="18">
        <v>3415</v>
      </c>
      <c r="O7" s="18">
        <v>12550</v>
      </c>
      <c r="P7" s="18">
        <v>6790</v>
      </c>
      <c r="Q7" s="18">
        <v>7190</v>
      </c>
      <c r="R7" s="18">
        <v>7087</v>
      </c>
      <c r="S7" s="18">
        <v>12579</v>
      </c>
      <c r="T7" s="18">
        <v>5928</v>
      </c>
      <c r="U7" s="18">
        <v>2630</v>
      </c>
      <c r="V7" s="18">
        <v>9974</v>
      </c>
      <c r="W7" s="18">
        <v>9476</v>
      </c>
      <c r="X7" s="18">
        <v>7731</v>
      </c>
      <c r="Y7" s="10"/>
    </row>
    <row r="8" spans="1:25" s="6" customFormat="1" ht="25.5" customHeight="1">
      <c r="A8" s="20" t="s">
        <v>50</v>
      </c>
      <c r="B8" s="21">
        <v>185980</v>
      </c>
      <c r="C8" s="21">
        <f>SUM(D8:X8)</f>
        <v>160533</v>
      </c>
      <c r="D8" s="22">
        <v>6550</v>
      </c>
      <c r="E8" s="22">
        <v>8046</v>
      </c>
      <c r="F8" s="23">
        <v>11604</v>
      </c>
      <c r="G8" s="22">
        <v>9772</v>
      </c>
      <c r="H8" s="22">
        <v>5499</v>
      </c>
      <c r="I8" s="22">
        <v>8652</v>
      </c>
      <c r="J8" s="22">
        <v>4992</v>
      </c>
      <c r="K8" s="22">
        <v>9466</v>
      </c>
      <c r="L8" s="22">
        <v>7501</v>
      </c>
      <c r="M8" s="22">
        <v>4260</v>
      </c>
      <c r="N8" s="22">
        <v>3415</v>
      </c>
      <c r="O8" s="22">
        <v>11764</v>
      </c>
      <c r="P8" s="22">
        <v>6836</v>
      </c>
      <c r="Q8" s="22">
        <v>6475</v>
      </c>
      <c r="R8" s="22">
        <v>7087</v>
      </c>
      <c r="S8" s="22">
        <v>12551</v>
      </c>
      <c r="T8" s="22">
        <v>5928</v>
      </c>
      <c r="U8" s="22">
        <v>2785</v>
      </c>
      <c r="V8" s="22">
        <v>9974</v>
      </c>
      <c r="W8" s="22">
        <v>9476</v>
      </c>
      <c r="X8" s="22">
        <v>7900</v>
      </c>
      <c r="Y8" s="10"/>
    </row>
    <row r="9" spans="1:25" s="6" customFormat="1" ht="28.5" customHeight="1">
      <c r="A9" s="25" t="s">
        <v>21</v>
      </c>
      <c r="B9" s="26">
        <f aca="true" t="shared" si="0" ref="B9:K9">B8/B7</f>
        <v>1.0300177226406735</v>
      </c>
      <c r="C9" s="26">
        <f t="shared" si="0"/>
        <v>0.982177599941265</v>
      </c>
      <c r="D9" s="27">
        <f t="shared" si="0"/>
        <v>1</v>
      </c>
      <c r="E9" s="27">
        <f t="shared" si="0"/>
        <v>1</v>
      </c>
      <c r="F9" s="27">
        <f t="shared" si="0"/>
        <v>1</v>
      </c>
      <c r="G9" s="27">
        <f t="shared" si="0"/>
        <v>0.875470345816162</v>
      </c>
      <c r="H9" s="27">
        <f t="shared" si="0"/>
        <v>1</v>
      </c>
      <c r="I9" s="27">
        <f t="shared" si="0"/>
        <v>1</v>
      </c>
      <c r="J9" s="27">
        <f t="shared" si="0"/>
        <v>1</v>
      </c>
      <c r="K9" s="27">
        <f t="shared" si="0"/>
        <v>0.962970498474059</v>
      </c>
      <c r="L9" s="27">
        <f>L8/L7</f>
        <v>1</v>
      </c>
      <c r="M9" s="27">
        <f aca="true" t="shared" si="1" ref="M9:X9">M8/M7</f>
        <v>1</v>
      </c>
      <c r="N9" s="27">
        <f t="shared" si="1"/>
        <v>1</v>
      </c>
      <c r="O9" s="27">
        <f t="shared" si="1"/>
        <v>0.9373705179282869</v>
      </c>
      <c r="P9" s="27">
        <f t="shared" si="1"/>
        <v>1.0067746686303387</v>
      </c>
      <c r="Q9" s="27">
        <f t="shared" si="1"/>
        <v>0.9005563282336578</v>
      </c>
      <c r="R9" s="27">
        <f t="shared" si="1"/>
        <v>1</v>
      </c>
      <c r="S9" s="27">
        <f t="shared" si="1"/>
        <v>0.9977740678909294</v>
      </c>
      <c r="T9" s="27">
        <f t="shared" si="1"/>
        <v>1</v>
      </c>
      <c r="U9" s="27">
        <f t="shared" si="1"/>
        <v>1.05893536121673</v>
      </c>
      <c r="V9" s="27">
        <f t="shared" si="1"/>
        <v>1</v>
      </c>
      <c r="W9" s="27">
        <f t="shared" si="1"/>
        <v>1</v>
      </c>
      <c r="X9" s="27">
        <f t="shared" si="1"/>
        <v>1.0218600439787866</v>
      </c>
      <c r="Y9" s="11"/>
    </row>
    <row r="10" spans="1:25" s="6" customFormat="1" ht="28.5" customHeight="1" hidden="1">
      <c r="A10" s="53" t="s">
        <v>54</v>
      </c>
      <c r="B10" s="21">
        <v>65922</v>
      </c>
      <c r="C10" s="21">
        <f aca="true" t="shared" si="2" ref="C10:C15">SUM(D10:X10)</f>
        <v>57331</v>
      </c>
      <c r="D10" s="23">
        <v>1660</v>
      </c>
      <c r="E10" s="23">
        <v>3100</v>
      </c>
      <c r="F10" s="23">
        <v>4090</v>
      </c>
      <c r="G10" s="23">
        <v>2319</v>
      </c>
      <c r="H10" s="23">
        <v>2503</v>
      </c>
      <c r="I10" s="23">
        <v>2400</v>
      </c>
      <c r="J10" s="23">
        <v>1891</v>
      </c>
      <c r="K10" s="23">
        <v>3671</v>
      </c>
      <c r="L10" s="23">
        <v>2855</v>
      </c>
      <c r="M10" s="23">
        <v>1428</v>
      </c>
      <c r="N10" s="23">
        <v>1450</v>
      </c>
      <c r="O10" s="23">
        <v>3871</v>
      </c>
      <c r="P10" s="23">
        <v>1194</v>
      </c>
      <c r="Q10" s="23">
        <v>2728</v>
      </c>
      <c r="R10" s="23">
        <v>3600</v>
      </c>
      <c r="S10" s="23">
        <v>2873</v>
      </c>
      <c r="T10" s="23">
        <v>3483</v>
      </c>
      <c r="U10" s="23">
        <v>1133</v>
      </c>
      <c r="V10" s="23">
        <v>3860</v>
      </c>
      <c r="W10" s="23">
        <v>3679</v>
      </c>
      <c r="X10" s="23">
        <v>3543</v>
      </c>
      <c r="Y10" s="11"/>
    </row>
    <row r="11" spans="1:25" s="6" customFormat="1" ht="28.5" customHeight="1" hidden="1">
      <c r="A11" s="53" t="s">
        <v>55</v>
      </c>
      <c r="B11" s="21">
        <v>2724</v>
      </c>
      <c r="C11" s="21">
        <f t="shared" si="2"/>
        <v>6083</v>
      </c>
      <c r="D11" s="23">
        <v>800</v>
      </c>
      <c r="E11" s="23">
        <v>120</v>
      </c>
      <c r="F11" s="23">
        <v>825</v>
      </c>
      <c r="G11" s="23">
        <v>281</v>
      </c>
      <c r="H11" s="23">
        <v>269</v>
      </c>
      <c r="I11" s="23">
        <v>280</v>
      </c>
      <c r="J11" s="23">
        <v>99</v>
      </c>
      <c r="K11" s="23">
        <v>397</v>
      </c>
      <c r="L11" s="23">
        <v>87</v>
      </c>
      <c r="M11" s="23">
        <v>238</v>
      </c>
      <c r="N11" s="23">
        <v>86</v>
      </c>
      <c r="O11" s="23">
        <v>264</v>
      </c>
      <c r="P11" s="23">
        <v>200</v>
      </c>
      <c r="Q11" s="23">
        <v>223</v>
      </c>
      <c r="R11" s="23">
        <v>371</v>
      </c>
      <c r="S11" s="23">
        <v>61</v>
      </c>
      <c r="T11" s="23">
        <v>120</v>
      </c>
      <c r="U11" s="23">
        <v>0</v>
      </c>
      <c r="V11" s="23">
        <v>430</v>
      </c>
      <c r="W11" s="23">
        <v>387</v>
      </c>
      <c r="X11" s="23">
        <v>545</v>
      </c>
      <c r="Y11" s="11"/>
    </row>
    <row r="12" spans="1:25" s="6" customFormat="1" ht="28.5" customHeight="1">
      <c r="A12" s="63" t="s">
        <v>68</v>
      </c>
      <c r="B12" s="21">
        <v>98393</v>
      </c>
      <c r="C12" s="21">
        <f t="shared" si="2"/>
        <v>61365</v>
      </c>
      <c r="D12" s="64">
        <v>1560</v>
      </c>
      <c r="E12" s="64">
        <v>3200</v>
      </c>
      <c r="F12" s="64">
        <v>8200</v>
      </c>
      <c r="G12" s="64">
        <v>3710</v>
      </c>
      <c r="H12" s="64">
        <v>1320</v>
      </c>
      <c r="I12" s="64">
        <v>2356</v>
      </c>
      <c r="J12" s="64">
        <v>1245</v>
      </c>
      <c r="K12" s="64">
        <v>2921</v>
      </c>
      <c r="L12" s="64">
        <v>2218</v>
      </c>
      <c r="M12" s="64">
        <v>2185</v>
      </c>
      <c r="N12" s="64">
        <v>530</v>
      </c>
      <c r="O12" s="64">
        <v>5660</v>
      </c>
      <c r="P12" s="64">
        <v>6320</v>
      </c>
      <c r="Q12" s="64">
        <v>2050</v>
      </c>
      <c r="R12" s="64">
        <v>2200</v>
      </c>
      <c r="S12" s="64">
        <v>560</v>
      </c>
      <c r="T12" s="64">
        <v>3847</v>
      </c>
      <c r="U12" s="64">
        <v>1400</v>
      </c>
      <c r="V12" s="64">
        <v>2654</v>
      </c>
      <c r="W12" s="64">
        <v>5229</v>
      </c>
      <c r="X12" s="64">
        <v>2000</v>
      </c>
      <c r="Y12" s="11"/>
    </row>
    <row r="13" spans="1:25" s="6" customFormat="1" ht="28.5" customHeight="1">
      <c r="A13" s="63" t="s">
        <v>69</v>
      </c>
      <c r="B13" s="21">
        <v>7172</v>
      </c>
      <c r="C13" s="21">
        <f t="shared" si="2"/>
        <v>12392</v>
      </c>
      <c r="D13" s="64">
        <v>1100</v>
      </c>
      <c r="E13" s="64">
        <v>450</v>
      </c>
      <c r="F13" s="64">
        <v>800</v>
      </c>
      <c r="G13" s="64">
        <v>2500</v>
      </c>
      <c r="H13" s="64">
        <v>250</v>
      </c>
      <c r="I13" s="64">
        <v>559</v>
      </c>
      <c r="J13" s="64">
        <v>295</v>
      </c>
      <c r="K13" s="64">
        <v>200</v>
      </c>
      <c r="L13" s="64"/>
      <c r="M13" s="64">
        <v>733</v>
      </c>
      <c r="N13" s="64"/>
      <c r="O13" s="64">
        <v>1210</v>
      </c>
      <c r="P13" s="64"/>
      <c r="Q13" s="64">
        <v>10</v>
      </c>
      <c r="R13" s="64">
        <v>2000</v>
      </c>
      <c r="S13" s="64"/>
      <c r="T13" s="64">
        <v>490</v>
      </c>
      <c r="U13" s="64">
        <v>450</v>
      </c>
      <c r="V13" s="64">
        <v>460</v>
      </c>
      <c r="W13" s="64">
        <v>315</v>
      </c>
      <c r="X13" s="64">
        <v>570</v>
      </c>
      <c r="Y13" s="11"/>
    </row>
    <row r="14" spans="1:24" s="7" customFormat="1" ht="26.25" customHeight="1" hidden="1">
      <c r="A14" s="28" t="s">
        <v>43</v>
      </c>
      <c r="B14" s="21">
        <v>60768</v>
      </c>
      <c r="C14" s="21">
        <f t="shared" si="2"/>
        <v>71164</v>
      </c>
      <c r="D14" s="29">
        <v>3420</v>
      </c>
      <c r="E14" s="29">
        <v>2963</v>
      </c>
      <c r="F14" s="29">
        <v>6826</v>
      </c>
      <c r="G14" s="29">
        <v>3241</v>
      </c>
      <c r="H14" s="29">
        <v>2580</v>
      </c>
      <c r="I14" s="29">
        <v>3533</v>
      </c>
      <c r="J14" s="29">
        <v>1388</v>
      </c>
      <c r="K14" s="29">
        <v>3804</v>
      </c>
      <c r="L14" s="29">
        <v>2899</v>
      </c>
      <c r="M14" s="29">
        <v>2785</v>
      </c>
      <c r="N14" s="29">
        <v>1339</v>
      </c>
      <c r="O14" s="29">
        <v>3987</v>
      </c>
      <c r="P14" s="29">
        <v>6233</v>
      </c>
      <c r="Q14" s="29">
        <v>3112</v>
      </c>
      <c r="R14" s="29">
        <v>3837</v>
      </c>
      <c r="S14" s="29">
        <v>2379</v>
      </c>
      <c r="T14" s="29">
        <v>2820</v>
      </c>
      <c r="U14" s="29">
        <v>1797</v>
      </c>
      <c r="V14" s="29">
        <v>4209</v>
      </c>
      <c r="W14" s="29">
        <v>4409</v>
      </c>
      <c r="X14" s="29">
        <v>3603</v>
      </c>
    </row>
    <row r="15" spans="1:24" s="7" customFormat="1" ht="31.5" customHeight="1" hidden="1">
      <c r="A15" s="30" t="s">
        <v>27</v>
      </c>
      <c r="B15" s="21">
        <v>17694</v>
      </c>
      <c r="C15" s="21">
        <f t="shared" si="2"/>
        <v>8355</v>
      </c>
      <c r="D15" s="31">
        <v>0</v>
      </c>
      <c r="E15" s="31">
        <v>426</v>
      </c>
      <c r="F15" s="31">
        <v>550</v>
      </c>
      <c r="G15" s="31">
        <v>824</v>
      </c>
      <c r="H15" s="31">
        <v>524</v>
      </c>
      <c r="I15" s="31">
        <v>0</v>
      </c>
      <c r="J15" s="31">
        <v>400</v>
      </c>
      <c r="K15" s="31">
        <v>610</v>
      </c>
      <c r="L15" s="31">
        <v>363</v>
      </c>
      <c r="M15" s="31">
        <v>400</v>
      </c>
      <c r="N15" s="31">
        <v>260</v>
      </c>
      <c r="O15" s="31">
        <v>398</v>
      </c>
      <c r="P15" s="31">
        <v>300</v>
      </c>
      <c r="Q15" s="31">
        <v>488</v>
      </c>
      <c r="R15" s="31">
        <v>345</v>
      </c>
      <c r="S15" s="31">
        <v>722</v>
      </c>
      <c r="T15" s="31">
        <v>484</v>
      </c>
      <c r="U15" s="31">
        <v>272</v>
      </c>
      <c r="V15" s="31">
        <v>486</v>
      </c>
      <c r="W15" s="31">
        <v>423</v>
      </c>
      <c r="X15" s="31">
        <v>80</v>
      </c>
    </row>
    <row r="16" spans="1:24" s="7" customFormat="1" ht="23.25" customHeight="1" hidden="1">
      <c r="A16" s="30" t="s">
        <v>26</v>
      </c>
      <c r="B16" s="32">
        <f>B15/B14</f>
        <v>0.2911729857819905</v>
      </c>
      <c r="C16" s="32">
        <f>C15/C14</f>
        <v>0.11740486762970041</v>
      </c>
      <c r="D16" s="33">
        <f>D15/D14</f>
        <v>0</v>
      </c>
      <c r="E16" s="33">
        <f aca="true" t="shared" si="3" ref="E16:X16">E15/E14</f>
        <v>0.14377320283496456</v>
      </c>
      <c r="F16" s="33">
        <f t="shared" si="3"/>
        <v>0.08057427483152652</v>
      </c>
      <c r="G16" s="33">
        <f t="shared" si="3"/>
        <v>0.2542425177414378</v>
      </c>
      <c r="H16" s="33">
        <f t="shared" si="3"/>
        <v>0.20310077519379846</v>
      </c>
      <c r="I16" s="33">
        <f t="shared" si="3"/>
        <v>0</v>
      </c>
      <c r="J16" s="33">
        <f t="shared" si="3"/>
        <v>0.2881844380403458</v>
      </c>
      <c r="K16" s="33">
        <f t="shared" si="3"/>
        <v>0.16035751840168244</v>
      </c>
      <c r="L16" s="33">
        <f t="shared" si="3"/>
        <v>0.1252155915833046</v>
      </c>
      <c r="M16" s="33">
        <f t="shared" si="3"/>
        <v>0.1436265709156194</v>
      </c>
      <c r="N16" s="33">
        <f t="shared" si="3"/>
        <v>0.1941747572815534</v>
      </c>
      <c r="O16" s="33">
        <f t="shared" si="3"/>
        <v>0.09982442939553549</v>
      </c>
      <c r="P16" s="33">
        <f t="shared" si="3"/>
        <v>0.048130916091769615</v>
      </c>
      <c r="Q16" s="33">
        <f t="shared" si="3"/>
        <v>0.15681233933161953</v>
      </c>
      <c r="R16" s="33">
        <f t="shared" si="3"/>
        <v>0.08991399530883502</v>
      </c>
      <c r="S16" s="33">
        <f t="shared" si="3"/>
        <v>0.30348886086591004</v>
      </c>
      <c r="T16" s="33">
        <f t="shared" si="3"/>
        <v>0.17163120567375886</v>
      </c>
      <c r="U16" s="33">
        <f t="shared" si="3"/>
        <v>0.15136338341680577</v>
      </c>
      <c r="V16" s="33">
        <f t="shared" si="3"/>
        <v>0.11546685673556664</v>
      </c>
      <c r="W16" s="33">
        <f t="shared" si="3"/>
        <v>0.0959401224767521</v>
      </c>
      <c r="X16" s="33">
        <f t="shared" si="3"/>
        <v>0.022203719122953096</v>
      </c>
    </row>
    <row r="17" spans="1:24" s="7" customFormat="1" ht="23.25" customHeight="1" hidden="1">
      <c r="A17" s="54" t="s">
        <v>53</v>
      </c>
      <c r="B17" s="21">
        <v>13908</v>
      </c>
      <c r="C17" s="21">
        <f>SUM(D17:X17)</f>
        <v>3373</v>
      </c>
      <c r="D17" s="31"/>
      <c r="E17" s="31">
        <v>320</v>
      </c>
      <c r="F17" s="31">
        <v>120</v>
      </c>
      <c r="G17" s="31"/>
      <c r="H17" s="31">
        <v>194</v>
      </c>
      <c r="I17" s="31">
        <v>0</v>
      </c>
      <c r="J17" s="31">
        <v>20</v>
      </c>
      <c r="K17" s="31">
        <v>115</v>
      </c>
      <c r="L17" s="31">
        <v>93</v>
      </c>
      <c r="M17" s="31"/>
      <c r="N17" s="31"/>
      <c r="O17" s="31">
        <v>398</v>
      </c>
      <c r="P17" s="31"/>
      <c r="Q17" s="31">
        <v>488</v>
      </c>
      <c r="R17" s="31">
        <v>435</v>
      </c>
      <c r="S17" s="31"/>
      <c r="T17" s="31">
        <v>484</v>
      </c>
      <c r="U17" s="31">
        <v>172</v>
      </c>
      <c r="V17" s="31">
        <v>416</v>
      </c>
      <c r="W17" s="31">
        <v>38</v>
      </c>
      <c r="X17" s="31">
        <v>80</v>
      </c>
    </row>
    <row r="18" spans="1:24" s="7" customFormat="1" ht="31.5" customHeight="1" hidden="1">
      <c r="A18" s="16" t="s">
        <v>36</v>
      </c>
      <c r="B18" s="21">
        <v>149041</v>
      </c>
      <c r="C18" s="21">
        <f>SUM(D18:X18)</f>
        <v>140837</v>
      </c>
      <c r="D18" s="34">
        <v>3351</v>
      </c>
      <c r="E18" s="34">
        <v>8674</v>
      </c>
      <c r="F18" s="34">
        <v>7581</v>
      </c>
      <c r="G18" s="34">
        <v>6994</v>
      </c>
      <c r="H18" s="34">
        <v>5591</v>
      </c>
      <c r="I18" s="34">
        <v>7120</v>
      </c>
      <c r="J18" s="34">
        <v>6252</v>
      </c>
      <c r="K18" s="34">
        <v>5568</v>
      </c>
      <c r="L18" s="34">
        <v>6581</v>
      </c>
      <c r="M18" s="34">
        <v>5205</v>
      </c>
      <c r="N18" s="34">
        <v>4507</v>
      </c>
      <c r="O18" s="34">
        <v>10364</v>
      </c>
      <c r="P18" s="34">
        <v>7470</v>
      </c>
      <c r="Q18" s="34">
        <v>5820</v>
      </c>
      <c r="R18" s="34">
        <v>7539</v>
      </c>
      <c r="S18" s="34">
        <v>8898</v>
      </c>
      <c r="T18" s="34">
        <v>1899</v>
      </c>
      <c r="U18" s="34">
        <v>3382</v>
      </c>
      <c r="V18" s="34">
        <v>12690</v>
      </c>
      <c r="W18" s="34">
        <v>11064</v>
      </c>
      <c r="X18" s="35">
        <v>4287</v>
      </c>
    </row>
    <row r="19" spans="1:24" s="7" customFormat="1" ht="31.5" customHeight="1" hidden="1">
      <c r="A19" s="36" t="s">
        <v>39</v>
      </c>
      <c r="B19" s="21">
        <v>2353</v>
      </c>
      <c r="C19" s="21">
        <f>SUM(D19:X19)</f>
        <v>1188</v>
      </c>
      <c r="D19" s="37">
        <v>0</v>
      </c>
      <c r="E19" s="22">
        <v>0</v>
      </c>
      <c r="F19" s="37">
        <v>0</v>
      </c>
      <c r="G19" s="37">
        <v>310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35</v>
      </c>
      <c r="N19" s="37">
        <v>0</v>
      </c>
      <c r="O19" s="37">
        <v>193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560</v>
      </c>
      <c r="W19" s="37">
        <v>30</v>
      </c>
      <c r="X19" s="37">
        <v>60</v>
      </c>
    </row>
    <row r="20" spans="1:24" s="7" customFormat="1" ht="24.75" customHeight="1" hidden="1">
      <c r="A20" s="25" t="s">
        <v>21</v>
      </c>
      <c r="B20" s="32">
        <f>B19/B18</f>
        <v>0.015787602069229273</v>
      </c>
      <c r="C20" s="32">
        <f>C19/C18</f>
        <v>0.008435283341735482</v>
      </c>
      <c r="D20" s="33">
        <f>D19/D18</f>
        <v>0</v>
      </c>
      <c r="E20" s="33">
        <f aca="true" t="shared" si="4" ref="E20:X20">E19/E18</f>
        <v>0</v>
      </c>
      <c r="F20" s="33">
        <f t="shared" si="4"/>
        <v>0</v>
      </c>
      <c r="G20" s="33">
        <f t="shared" si="4"/>
        <v>0.04432370603374321</v>
      </c>
      <c r="H20" s="33">
        <f t="shared" si="4"/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 t="shared" si="4"/>
        <v>0</v>
      </c>
      <c r="M20" s="33">
        <f t="shared" si="4"/>
        <v>0.0067243035542747355</v>
      </c>
      <c r="N20" s="33">
        <f t="shared" si="4"/>
        <v>0</v>
      </c>
      <c r="O20" s="33">
        <f t="shared" si="4"/>
        <v>0.01862215360864531</v>
      </c>
      <c r="P20" s="33">
        <f t="shared" si="4"/>
        <v>0</v>
      </c>
      <c r="Q20" s="33">
        <f t="shared" si="4"/>
        <v>0</v>
      </c>
      <c r="R20" s="33">
        <f t="shared" si="4"/>
        <v>0</v>
      </c>
      <c r="S20" s="33">
        <f t="shared" si="4"/>
        <v>0</v>
      </c>
      <c r="T20" s="33">
        <f t="shared" si="4"/>
        <v>0</v>
      </c>
      <c r="U20" s="33">
        <f t="shared" si="4"/>
        <v>0</v>
      </c>
      <c r="V20" s="33">
        <f t="shared" si="4"/>
        <v>0.04412923561859732</v>
      </c>
      <c r="W20" s="33">
        <f t="shared" si="4"/>
        <v>0.0027114967462039045</v>
      </c>
      <c r="X20" s="33">
        <f t="shared" si="4"/>
        <v>0.013995801259622114</v>
      </c>
    </row>
    <row r="21" spans="1:24" s="7" customFormat="1" ht="31.5" customHeight="1" hidden="1">
      <c r="A21" s="36" t="s">
        <v>37</v>
      </c>
      <c r="B21" s="21">
        <v>29370</v>
      </c>
      <c r="C21" s="21">
        <f>SUM(D21:X21)</f>
        <v>47285</v>
      </c>
      <c r="D21" s="37">
        <v>3320</v>
      </c>
      <c r="E21" s="37">
        <v>2112</v>
      </c>
      <c r="F21" s="37">
        <v>4200</v>
      </c>
      <c r="G21" s="37">
        <v>1637</v>
      </c>
      <c r="H21" s="37">
        <v>278</v>
      </c>
      <c r="I21" s="37">
        <v>3000</v>
      </c>
      <c r="J21" s="37">
        <v>1388</v>
      </c>
      <c r="K21" s="37">
        <v>921</v>
      </c>
      <c r="L21" s="37">
        <v>1299</v>
      </c>
      <c r="M21" s="37">
        <v>2200</v>
      </c>
      <c r="N21" s="37">
        <v>660</v>
      </c>
      <c r="O21" s="37">
        <v>3573</v>
      </c>
      <c r="P21" s="37">
        <v>5105</v>
      </c>
      <c r="Q21" s="37">
        <v>2536</v>
      </c>
      <c r="R21" s="37">
        <v>3492</v>
      </c>
      <c r="S21" s="37">
        <v>1176</v>
      </c>
      <c r="T21" s="37">
        <v>2336</v>
      </c>
      <c r="U21" s="37">
        <v>730</v>
      </c>
      <c r="V21" s="37">
        <v>3176</v>
      </c>
      <c r="W21" s="37">
        <v>3029</v>
      </c>
      <c r="X21" s="45">
        <v>1117</v>
      </c>
    </row>
    <row r="22" spans="1:24" s="7" customFormat="1" ht="22.5" customHeight="1" hidden="1">
      <c r="A22" s="25" t="s">
        <v>44</v>
      </c>
      <c r="B22" s="38">
        <f>B21/B14</f>
        <v>0.4833135860979463</v>
      </c>
      <c r="C22" s="38">
        <f>C21/C14</f>
        <v>0.6644511269743129</v>
      </c>
      <c r="D22" s="39">
        <f>D21/D14</f>
        <v>0.9707602339181286</v>
      </c>
      <c r="E22" s="39">
        <f aca="true" t="shared" si="5" ref="E22:X22">E21/E14</f>
        <v>0.7127910901113736</v>
      </c>
      <c r="F22" s="39">
        <f t="shared" si="5"/>
        <v>0.6152944623498389</v>
      </c>
      <c r="G22" s="39">
        <f t="shared" si="5"/>
        <v>0.5050910212897254</v>
      </c>
      <c r="H22" s="39">
        <f t="shared" si="5"/>
        <v>0.10775193798449613</v>
      </c>
      <c r="I22" s="39">
        <f t="shared" si="5"/>
        <v>0.8491367110104727</v>
      </c>
      <c r="J22" s="39">
        <f t="shared" si="5"/>
        <v>1</v>
      </c>
      <c r="K22" s="39">
        <f t="shared" si="5"/>
        <v>0.2421135646687697</v>
      </c>
      <c r="L22" s="39">
        <f t="shared" si="5"/>
        <v>0.44808554674025525</v>
      </c>
      <c r="M22" s="39">
        <f t="shared" si="5"/>
        <v>0.7899461400359067</v>
      </c>
      <c r="N22" s="39">
        <f t="shared" si="5"/>
        <v>0.49290515309932786</v>
      </c>
      <c r="O22" s="39">
        <f t="shared" si="5"/>
        <v>0.8961625282167043</v>
      </c>
      <c r="P22" s="39">
        <f t="shared" si="5"/>
        <v>0.8190277554949462</v>
      </c>
      <c r="Q22" s="39">
        <f t="shared" si="5"/>
        <v>0.8149100257069408</v>
      </c>
      <c r="R22" s="39">
        <f t="shared" si="5"/>
        <v>0.910086004691165</v>
      </c>
      <c r="S22" s="39">
        <f t="shared" si="5"/>
        <v>0.4943253467843632</v>
      </c>
      <c r="T22" s="39">
        <f t="shared" si="5"/>
        <v>0.8283687943262411</v>
      </c>
      <c r="U22" s="39">
        <f t="shared" si="5"/>
        <v>0.4062326099053979</v>
      </c>
      <c r="V22" s="39">
        <f t="shared" si="5"/>
        <v>0.7545735329056783</v>
      </c>
      <c r="W22" s="39">
        <f t="shared" si="5"/>
        <v>0.6870038557496031</v>
      </c>
      <c r="X22" s="39">
        <f t="shared" si="5"/>
        <v>0.31001942825423257</v>
      </c>
    </row>
    <row r="23" spans="1:24" s="7" customFormat="1" ht="22.5" customHeight="1" hidden="1">
      <c r="A23" s="36" t="s">
        <v>51</v>
      </c>
      <c r="B23" s="21">
        <v>21030</v>
      </c>
      <c r="C23" s="21">
        <f>SUM(D23:X23)</f>
        <v>34267</v>
      </c>
      <c r="D23" s="46">
        <v>590</v>
      </c>
      <c r="E23" s="46">
        <v>0</v>
      </c>
      <c r="F23" s="46">
        <v>140</v>
      </c>
      <c r="G23" s="46">
        <v>589</v>
      </c>
      <c r="H23" s="46">
        <v>93</v>
      </c>
      <c r="I23" s="46">
        <v>1400</v>
      </c>
      <c r="J23" s="46">
        <v>175</v>
      </c>
      <c r="K23" s="46">
        <v>1175</v>
      </c>
      <c r="L23" s="46">
        <v>803</v>
      </c>
      <c r="M23" s="46">
        <v>2240</v>
      </c>
      <c r="N23" s="46">
        <v>0</v>
      </c>
      <c r="O23" s="46">
        <v>4510</v>
      </c>
      <c r="P23" s="46">
        <v>7470</v>
      </c>
      <c r="Q23" s="46">
        <v>340</v>
      </c>
      <c r="R23" s="46">
        <v>7539</v>
      </c>
      <c r="S23" s="46">
        <v>3492</v>
      </c>
      <c r="T23" s="46">
        <v>0</v>
      </c>
      <c r="U23" s="46">
        <v>500</v>
      </c>
      <c r="V23" s="46">
        <v>960</v>
      </c>
      <c r="W23" s="46">
        <v>2240</v>
      </c>
      <c r="X23" s="46">
        <v>11</v>
      </c>
    </row>
    <row r="24" spans="1:24" s="7" customFormat="1" ht="22.5" customHeight="1" hidden="1">
      <c r="A24" s="36" t="s">
        <v>44</v>
      </c>
      <c r="B24" s="38">
        <f>B23/B18</f>
        <v>0.1411021128414329</v>
      </c>
      <c r="C24" s="38">
        <f aca="true" t="shared" si="6" ref="C24:X24">C23/C18</f>
        <v>0.2433096416424661</v>
      </c>
      <c r="D24" s="39">
        <f t="shared" si="6"/>
        <v>0.1760668457176962</v>
      </c>
      <c r="E24" s="39">
        <f t="shared" si="6"/>
        <v>0</v>
      </c>
      <c r="F24" s="39">
        <f t="shared" si="6"/>
        <v>0.018467220683287166</v>
      </c>
      <c r="G24" s="39">
        <f t="shared" si="6"/>
        <v>0.0842150414641121</v>
      </c>
      <c r="H24" s="39">
        <f t="shared" si="6"/>
        <v>0.016633875871937043</v>
      </c>
      <c r="I24" s="39">
        <f t="shared" si="6"/>
        <v>0.19662921348314608</v>
      </c>
      <c r="J24" s="39">
        <f t="shared" si="6"/>
        <v>0.02799104286628279</v>
      </c>
      <c r="K24" s="39">
        <f t="shared" si="6"/>
        <v>0.21102729885057472</v>
      </c>
      <c r="L24" s="39">
        <f t="shared" si="6"/>
        <v>0.12201793040571342</v>
      </c>
      <c r="M24" s="39">
        <f t="shared" si="6"/>
        <v>0.4303554274735831</v>
      </c>
      <c r="N24" s="39">
        <f t="shared" si="6"/>
        <v>0</v>
      </c>
      <c r="O24" s="39">
        <f t="shared" si="6"/>
        <v>0.43516016981860284</v>
      </c>
      <c r="P24" s="39">
        <f t="shared" si="6"/>
        <v>1</v>
      </c>
      <c r="Q24" s="39">
        <f t="shared" si="6"/>
        <v>0.058419243986254296</v>
      </c>
      <c r="R24" s="39">
        <f t="shared" si="6"/>
        <v>1</v>
      </c>
      <c r="S24" s="39">
        <f t="shared" si="6"/>
        <v>0.392447741065408</v>
      </c>
      <c r="T24" s="39">
        <f t="shared" si="6"/>
        <v>0</v>
      </c>
      <c r="U24" s="39">
        <f t="shared" si="6"/>
        <v>0.14784151389710232</v>
      </c>
      <c r="V24" s="39">
        <f t="shared" si="6"/>
        <v>0.07565011820330969</v>
      </c>
      <c r="W24" s="39">
        <f t="shared" si="6"/>
        <v>0.2024584237165582</v>
      </c>
      <c r="X24" s="39">
        <f t="shared" si="6"/>
        <v>0.0025658968975973873</v>
      </c>
    </row>
    <row r="25" spans="1:24" s="7" customFormat="1" ht="27" customHeight="1" hidden="1">
      <c r="A25" s="47" t="s">
        <v>28</v>
      </c>
      <c r="B25" s="21"/>
      <c r="C25" s="2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s="7" customFormat="1" ht="31.5" customHeight="1" hidden="1">
      <c r="A26" s="30" t="s">
        <v>34</v>
      </c>
      <c r="B26" s="21">
        <v>47590</v>
      </c>
      <c r="C26" s="21">
        <f>SUM(D26:X26)</f>
        <v>50302</v>
      </c>
      <c r="D26" s="31">
        <v>3390</v>
      </c>
      <c r="E26" s="31">
        <v>2883</v>
      </c>
      <c r="F26" s="31">
        <v>6826</v>
      </c>
      <c r="G26" s="31">
        <v>1153</v>
      </c>
      <c r="H26" s="31">
        <v>192</v>
      </c>
      <c r="I26" s="31">
        <v>3000</v>
      </c>
      <c r="J26" s="31">
        <v>1388</v>
      </c>
      <c r="K26" s="31">
        <v>981</v>
      </c>
      <c r="L26" s="31">
        <v>1075</v>
      </c>
      <c r="M26" s="31">
        <v>2200</v>
      </c>
      <c r="N26" s="31">
        <v>720</v>
      </c>
      <c r="O26" s="31">
        <v>3573</v>
      </c>
      <c r="P26" s="31">
        <v>4085</v>
      </c>
      <c r="Q26" s="31">
        <v>2562</v>
      </c>
      <c r="R26" s="31">
        <v>3492</v>
      </c>
      <c r="S26" s="31">
        <v>1880</v>
      </c>
      <c r="T26" s="31">
        <v>1866</v>
      </c>
      <c r="U26" s="31">
        <v>875</v>
      </c>
      <c r="V26" s="31">
        <v>3596</v>
      </c>
      <c r="W26" s="31">
        <v>3423</v>
      </c>
      <c r="X26" s="40">
        <v>1142</v>
      </c>
    </row>
    <row r="27" spans="1:24" s="7" customFormat="1" ht="22.5" customHeight="1" hidden="1">
      <c r="A27" s="25" t="s">
        <v>44</v>
      </c>
      <c r="B27" s="32">
        <f>B26/B14</f>
        <v>0.7831424433912586</v>
      </c>
      <c r="C27" s="32">
        <f>C26/C14</f>
        <v>0.7068461581698612</v>
      </c>
      <c r="D27" s="33">
        <f>D26/D14</f>
        <v>0.9912280701754386</v>
      </c>
      <c r="E27" s="33">
        <f>E26/E14</f>
        <v>0.9730003374957813</v>
      </c>
      <c r="F27" s="33">
        <f aca="true" t="shared" si="7" ref="F27:X27">F26/F14</f>
        <v>1</v>
      </c>
      <c r="G27" s="33">
        <f t="shared" si="7"/>
        <v>0.35575439679111387</v>
      </c>
      <c r="H27" s="33">
        <f t="shared" si="7"/>
        <v>0.07441860465116279</v>
      </c>
      <c r="I27" s="33">
        <f t="shared" si="7"/>
        <v>0.8491367110104727</v>
      </c>
      <c r="J27" s="33">
        <f t="shared" si="7"/>
        <v>1</v>
      </c>
      <c r="K27" s="33">
        <f t="shared" si="7"/>
        <v>0.2578864353312303</v>
      </c>
      <c r="L27" s="33">
        <f t="shared" si="7"/>
        <v>0.370817523283891</v>
      </c>
      <c r="M27" s="33">
        <f t="shared" si="7"/>
        <v>0.7899461400359067</v>
      </c>
      <c r="N27" s="33">
        <f t="shared" si="7"/>
        <v>0.537714712471994</v>
      </c>
      <c r="O27" s="33">
        <f t="shared" si="7"/>
        <v>0.8961625282167043</v>
      </c>
      <c r="P27" s="33">
        <f t="shared" si="7"/>
        <v>0.6553826407829295</v>
      </c>
      <c r="Q27" s="33">
        <f t="shared" si="7"/>
        <v>0.8232647814910026</v>
      </c>
      <c r="R27" s="33">
        <f>R26/R14</f>
        <v>0.910086004691165</v>
      </c>
      <c r="S27" s="33">
        <f t="shared" si="7"/>
        <v>0.7902480033627575</v>
      </c>
      <c r="T27" s="33">
        <f t="shared" si="7"/>
        <v>0.6617021276595745</v>
      </c>
      <c r="U27" s="33">
        <f t="shared" si="7"/>
        <v>0.4869226488592098</v>
      </c>
      <c r="V27" s="33">
        <f t="shared" si="7"/>
        <v>0.854359705393205</v>
      </c>
      <c r="W27" s="33">
        <f t="shared" si="7"/>
        <v>0.7763665230210932</v>
      </c>
      <c r="X27" s="33">
        <f t="shared" si="7"/>
        <v>0.31695809048015544</v>
      </c>
    </row>
    <row r="28" spans="1:24" s="7" customFormat="1" ht="31.5" customHeight="1" hidden="1">
      <c r="A28" s="30" t="s">
        <v>35</v>
      </c>
      <c r="B28" s="21">
        <v>112993</v>
      </c>
      <c r="C28" s="21">
        <f>SUM(D28:X28)</f>
        <v>108259</v>
      </c>
      <c r="D28" s="22">
        <v>3351</v>
      </c>
      <c r="E28" s="22">
        <v>8674</v>
      </c>
      <c r="F28" s="22">
        <v>7581</v>
      </c>
      <c r="G28" s="22">
        <v>2007</v>
      </c>
      <c r="H28" s="22">
        <v>2580</v>
      </c>
      <c r="I28" s="22">
        <v>5038</v>
      </c>
      <c r="J28" s="22">
        <v>6045</v>
      </c>
      <c r="K28" s="22">
        <v>4259</v>
      </c>
      <c r="L28" s="22">
        <v>3433</v>
      </c>
      <c r="M28" s="22">
        <v>3200</v>
      </c>
      <c r="N28" s="22">
        <v>1940</v>
      </c>
      <c r="O28" s="22">
        <v>9453</v>
      </c>
      <c r="P28" s="22">
        <v>7470</v>
      </c>
      <c r="Q28" s="22">
        <v>3811</v>
      </c>
      <c r="R28" s="22">
        <v>7539</v>
      </c>
      <c r="S28" s="22">
        <v>8148</v>
      </c>
      <c r="T28" s="22">
        <v>1899</v>
      </c>
      <c r="U28" s="22">
        <v>1050</v>
      </c>
      <c r="V28" s="22">
        <v>6425</v>
      </c>
      <c r="W28" s="22">
        <v>11064</v>
      </c>
      <c r="X28" s="41">
        <v>3292</v>
      </c>
    </row>
    <row r="29" spans="1:24" s="7" customFormat="1" ht="21.75" customHeight="1" hidden="1">
      <c r="A29" s="25" t="s">
        <v>44</v>
      </c>
      <c r="B29" s="32">
        <f>B28/B18</f>
        <v>0.758133667916882</v>
      </c>
      <c r="C29" s="32">
        <f>C28/C18</f>
        <v>0.768682945532779</v>
      </c>
      <c r="D29" s="33">
        <f>D28/D18</f>
        <v>1</v>
      </c>
      <c r="E29" s="33">
        <f aca="true" t="shared" si="8" ref="E29:X29">E28/E18</f>
        <v>1</v>
      </c>
      <c r="F29" s="33">
        <f t="shared" si="8"/>
        <v>1</v>
      </c>
      <c r="G29" s="33">
        <f t="shared" si="8"/>
        <v>0.28696025164426653</v>
      </c>
      <c r="H29" s="33">
        <f t="shared" si="8"/>
        <v>0.46145591128599533</v>
      </c>
      <c r="I29" s="33">
        <f t="shared" si="8"/>
        <v>0.7075842696629213</v>
      </c>
      <c r="J29" s="33">
        <f t="shared" si="8"/>
        <v>0.966890595009597</v>
      </c>
      <c r="K29" s="33">
        <f t="shared" si="8"/>
        <v>0.7649066091954023</v>
      </c>
      <c r="L29" s="33">
        <f t="shared" si="8"/>
        <v>0.5216532441878134</v>
      </c>
      <c r="M29" s="33">
        <f t="shared" si="8"/>
        <v>0.6147934678194045</v>
      </c>
      <c r="N29" s="33">
        <f t="shared" si="8"/>
        <v>0.4304415353893943</v>
      </c>
      <c r="O29" s="33">
        <f t="shared" si="8"/>
        <v>0.9120995754534929</v>
      </c>
      <c r="P29" s="33">
        <f t="shared" si="8"/>
        <v>1</v>
      </c>
      <c r="Q29" s="33">
        <f t="shared" si="8"/>
        <v>0.6548109965635739</v>
      </c>
      <c r="R29" s="33">
        <f t="shared" si="8"/>
        <v>1</v>
      </c>
      <c r="S29" s="33">
        <f t="shared" si="8"/>
        <v>0.9157113958192852</v>
      </c>
      <c r="T29" s="33">
        <f t="shared" si="8"/>
        <v>1</v>
      </c>
      <c r="U29" s="33">
        <f t="shared" si="8"/>
        <v>0.31046717918391487</v>
      </c>
      <c r="V29" s="33">
        <f t="shared" si="8"/>
        <v>0.5063041765169425</v>
      </c>
      <c r="W29" s="33">
        <f t="shared" si="8"/>
        <v>1</v>
      </c>
      <c r="X29" s="33">
        <f t="shared" si="8"/>
        <v>0.7679029624446</v>
      </c>
    </row>
    <row r="30" spans="1:24" s="7" customFormat="1" ht="31.5" customHeight="1" hidden="1">
      <c r="A30" s="42" t="s">
        <v>29</v>
      </c>
      <c r="B30" s="21">
        <v>123081</v>
      </c>
      <c r="C30" s="21">
        <f>SUM(D30:X30)</f>
        <v>101137</v>
      </c>
      <c r="D30" s="34">
        <v>2030</v>
      </c>
      <c r="E30" s="34">
        <v>2917</v>
      </c>
      <c r="F30" s="34">
        <v>15598</v>
      </c>
      <c r="G30" s="34">
        <v>9342</v>
      </c>
      <c r="H30" s="34">
        <v>4307</v>
      </c>
      <c r="I30" s="34">
        <v>5600</v>
      </c>
      <c r="J30" s="34">
        <v>2398</v>
      </c>
      <c r="K30" s="34">
        <v>9042</v>
      </c>
      <c r="L30" s="34">
        <v>3036</v>
      </c>
      <c r="M30" s="34">
        <v>1619</v>
      </c>
      <c r="N30" s="34">
        <v>975</v>
      </c>
      <c r="O30" s="34">
        <v>6241</v>
      </c>
      <c r="P30" s="34">
        <v>2308</v>
      </c>
      <c r="Q30" s="34">
        <v>3033</v>
      </c>
      <c r="R30" s="34">
        <v>6310</v>
      </c>
      <c r="S30" s="34">
        <v>2932</v>
      </c>
      <c r="T30" s="34">
        <v>3735</v>
      </c>
      <c r="U30" s="34">
        <v>1221</v>
      </c>
      <c r="V30" s="34">
        <v>3955</v>
      </c>
      <c r="W30" s="34">
        <v>12836</v>
      </c>
      <c r="X30" s="35">
        <v>1702</v>
      </c>
    </row>
    <row r="31" spans="1:24" s="7" customFormat="1" ht="31.5" customHeight="1" hidden="1">
      <c r="A31" s="30" t="s">
        <v>30</v>
      </c>
      <c r="B31" s="21">
        <v>95152</v>
      </c>
      <c r="C31" s="21">
        <f>SUM(D31:X31)</f>
        <v>88889</v>
      </c>
      <c r="D31" s="31">
        <v>2030</v>
      </c>
      <c r="E31" s="31">
        <v>2917</v>
      </c>
      <c r="F31" s="31">
        <v>15250</v>
      </c>
      <c r="G31" s="31">
        <v>4870</v>
      </c>
      <c r="H31" s="31">
        <v>1402</v>
      </c>
      <c r="I31" s="31">
        <v>5600</v>
      </c>
      <c r="J31" s="31">
        <v>2398</v>
      </c>
      <c r="K31" s="31">
        <v>4755</v>
      </c>
      <c r="L31" s="31">
        <v>3036</v>
      </c>
      <c r="M31" s="31">
        <v>1619</v>
      </c>
      <c r="N31" s="31">
        <v>975</v>
      </c>
      <c r="O31" s="31">
        <v>6241</v>
      </c>
      <c r="P31" s="31">
        <v>2308</v>
      </c>
      <c r="Q31" s="31">
        <v>2532</v>
      </c>
      <c r="R31" s="31">
        <v>6310</v>
      </c>
      <c r="S31" s="31">
        <v>3261</v>
      </c>
      <c r="T31" s="31">
        <v>3735</v>
      </c>
      <c r="U31" s="31">
        <v>1221</v>
      </c>
      <c r="V31" s="31">
        <v>3955</v>
      </c>
      <c r="W31" s="31">
        <v>12781</v>
      </c>
      <c r="X31" s="31">
        <v>1693</v>
      </c>
    </row>
    <row r="32" spans="1:24" s="7" customFormat="1" ht="24.75" customHeight="1" hidden="1">
      <c r="A32" s="25" t="s">
        <v>21</v>
      </c>
      <c r="B32" s="32">
        <f>B31/B30</f>
        <v>0.7730843915795289</v>
      </c>
      <c r="C32" s="32">
        <f>C31/C30</f>
        <v>0.8788969417720518</v>
      </c>
      <c r="D32" s="33">
        <f>D31/D30</f>
        <v>1</v>
      </c>
      <c r="E32" s="33">
        <f aca="true" t="shared" si="9" ref="E32:X32">E31/E30</f>
        <v>1</v>
      </c>
      <c r="F32" s="33">
        <f t="shared" si="9"/>
        <v>0.9776894473650468</v>
      </c>
      <c r="G32" s="33">
        <f t="shared" si="9"/>
        <v>0.5213016484692785</v>
      </c>
      <c r="H32" s="33">
        <f t="shared" si="9"/>
        <v>0.3255166008822847</v>
      </c>
      <c r="I32" s="33">
        <f t="shared" si="9"/>
        <v>1</v>
      </c>
      <c r="J32" s="33">
        <f t="shared" si="9"/>
        <v>1</v>
      </c>
      <c r="K32" s="33">
        <f t="shared" si="9"/>
        <v>0.5258792302587924</v>
      </c>
      <c r="L32" s="33">
        <f t="shared" si="9"/>
        <v>1</v>
      </c>
      <c r="M32" s="33">
        <f t="shared" si="9"/>
        <v>1</v>
      </c>
      <c r="N32" s="33">
        <f t="shared" si="9"/>
        <v>1</v>
      </c>
      <c r="O32" s="33">
        <f t="shared" si="9"/>
        <v>1</v>
      </c>
      <c r="P32" s="33">
        <f t="shared" si="9"/>
        <v>1</v>
      </c>
      <c r="Q32" s="33">
        <f t="shared" si="9"/>
        <v>0.8348170128585559</v>
      </c>
      <c r="R32" s="33">
        <f t="shared" si="9"/>
        <v>1</v>
      </c>
      <c r="S32" s="33">
        <f t="shared" si="9"/>
        <v>1.1122100954979537</v>
      </c>
      <c r="T32" s="33">
        <f t="shared" si="9"/>
        <v>1</v>
      </c>
      <c r="U32" s="33">
        <f t="shared" si="9"/>
        <v>1</v>
      </c>
      <c r="V32" s="33">
        <f t="shared" si="9"/>
        <v>1</v>
      </c>
      <c r="W32" s="33">
        <f t="shared" si="9"/>
        <v>0.9957151760673106</v>
      </c>
      <c r="X32" s="33">
        <f t="shared" si="9"/>
        <v>0.9947121034077556</v>
      </c>
    </row>
    <row r="33" spans="1:24" s="7" customFormat="1" ht="24.75" customHeight="1" hidden="1">
      <c r="A33" s="48" t="s">
        <v>52</v>
      </c>
      <c r="B33" s="49">
        <v>0</v>
      </c>
      <c r="C33" s="21">
        <f>SUM(D33:X33)</f>
        <v>80613</v>
      </c>
      <c r="D33" s="50">
        <v>1900</v>
      </c>
      <c r="E33" s="50">
        <v>2670</v>
      </c>
      <c r="F33" s="50">
        <v>7200</v>
      </c>
      <c r="G33" s="50">
        <v>4265</v>
      </c>
      <c r="H33" s="50">
        <v>880</v>
      </c>
      <c r="I33" s="50">
        <v>1600</v>
      </c>
      <c r="J33" s="50">
        <v>2918</v>
      </c>
      <c r="K33" s="50">
        <v>3799</v>
      </c>
      <c r="L33" s="50">
        <v>4740</v>
      </c>
      <c r="M33" s="50">
        <v>2603</v>
      </c>
      <c r="N33" s="50">
        <v>975</v>
      </c>
      <c r="O33" s="50">
        <v>7064</v>
      </c>
      <c r="P33" s="50">
        <v>5650</v>
      </c>
      <c r="Q33" s="50">
        <v>2430</v>
      </c>
      <c r="R33" s="50">
        <v>5086</v>
      </c>
      <c r="S33" s="50">
        <v>2901</v>
      </c>
      <c r="T33" s="50">
        <v>3476</v>
      </c>
      <c r="U33" s="50">
        <v>1141</v>
      </c>
      <c r="V33" s="50">
        <v>7266</v>
      </c>
      <c r="W33" s="50">
        <v>10356</v>
      </c>
      <c r="X33" s="51">
        <v>1693</v>
      </c>
    </row>
    <row r="34" spans="1:25" s="6" customFormat="1" ht="30.75" customHeight="1" hidden="1">
      <c r="A34" s="55" t="s">
        <v>56</v>
      </c>
      <c r="B34" s="17">
        <v>10648</v>
      </c>
      <c r="C34" s="17">
        <f>SUM(D34:X34)</f>
        <v>10161</v>
      </c>
      <c r="D34" s="18">
        <v>72</v>
      </c>
      <c r="E34" s="18">
        <v>500</v>
      </c>
      <c r="F34" s="19">
        <v>1380</v>
      </c>
      <c r="G34" s="18">
        <v>1415</v>
      </c>
      <c r="H34" s="18">
        <v>545</v>
      </c>
      <c r="I34" s="18">
        <v>504</v>
      </c>
      <c r="J34" s="18">
        <v>175</v>
      </c>
      <c r="K34" s="18">
        <v>1830</v>
      </c>
      <c r="L34" s="18">
        <v>600</v>
      </c>
      <c r="M34" s="18">
        <v>32</v>
      </c>
      <c r="N34" s="18">
        <v>39</v>
      </c>
      <c r="O34" s="18">
        <v>1100</v>
      </c>
      <c r="P34" s="18">
        <v>35</v>
      </c>
      <c r="Q34" s="18">
        <v>165</v>
      </c>
      <c r="R34" s="18">
        <v>302</v>
      </c>
      <c r="S34" s="18">
        <v>280</v>
      </c>
      <c r="T34" s="18">
        <v>160</v>
      </c>
      <c r="U34" s="18">
        <v>205</v>
      </c>
      <c r="V34" s="18">
        <v>242</v>
      </c>
      <c r="W34" s="18">
        <v>380</v>
      </c>
      <c r="X34" s="18">
        <v>200</v>
      </c>
      <c r="Y34" s="10"/>
    </row>
    <row r="35" spans="1:25" s="6" customFormat="1" ht="25.5" customHeight="1">
      <c r="A35" s="56" t="s">
        <v>57</v>
      </c>
      <c r="B35" s="21">
        <v>10152</v>
      </c>
      <c r="C35" s="21">
        <f>SUM(D35:X35)</f>
        <v>8858</v>
      </c>
      <c r="D35" s="22">
        <v>72</v>
      </c>
      <c r="E35" s="22">
        <v>143</v>
      </c>
      <c r="F35" s="23">
        <v>1380</v>
      </c>
      <c r="G35" s="24">
        <v>1147</v>
      </c>
      <c r="H35" s="24">
        <v>482</v>
      </c>
      <c r="I35" s="24">
        <v>476</v>
      </c>
      <c r="J35" s="24">
        <v>185</v>
      </c>
      <c r="K35" s="24">
        <v>1537</v>
      </c>
      <c r="L35" s="24">
        <v>430</v>
      </c>
      <c r="M35" s="24">
        <v>44</v>
      </c>
      <c r="N35" s="24">
        <v>42</v>
      </c>
      <c r="O35" s="24">
        <v>1020</v>
      </c>
      <c r="P35" s="24">
        <v>10</v>
      </c>
      <c r="Q35" s="24">
        <v>162</v>
      </c>
      <c r="R35" s="24">
        <v>280</v>
      </c>
      <c r="S35" s="24">
        <v>276</v>
      </c>
      <c r="T35" s="24">
        <v>160</v>
      </c>
      <c r="U35" s="24">
        <v>181</v>
      </c>
      <c r="V35" s="24">
        <v>260</v>
      </c>
      <c r="W35" s="24">
        <v>380</v>
      </c>
      <c r="X35" s="24">
        <v>191</v>
      </c>
      <c r="Y35" s="10"/>
    </row>
    <row r="36" spans="1:25" s="6" customFormat="1" ht="28.5" customHeight="1">
      <c r="A36" s="53" t="s">
        <v>21</v>
      </c>
      <c r="B36" s="26">
        <f aca="true" t="shared" si="10" ref="B36:X36">B35/B34</f>
        <v>0.9534184823441022</v>
      </c>
      <c r="C36" s="26">
        <f t="shared" si="10"/>
        <v>0.8717645900993997</v>
      </c>
      <c r="D36" s="27">
        <f t="shared" si="10"/>
        <v>1</v>
      </c>
      <c r="E36" s="27">
        <f t="shared" si="10"/>
        <v>0.286</v>
      </c>
      <c r="F36" s="27">
        <f t="shared" si="10"/>
        <v>1</v>
      </c>
      <c r="G36" s="27">
        <f t="shared" si="10"/>
        <v>0.8106007067137809</v>
      </c>
      <c r="H36" s="27">
        <f t="shared" si="10"/>
        <v>0.8844036697247707</v>
      </c>
      <c r="I36" s="27">
        <f t="shared" si="10"/>
        <v>0.9444444444444444</v>
      </c>
      <c r="J36" s="27">
        <f t="shared" si="10"/>
        <v>1.0571428571428572</v>
      </c>
      <c r="K36" s="27">
        <f t="shared" si="10"/>
        <v>0.8398907103825136</v>
      </c>
      <c r="L36" s="27">
        <f t="shared" si="10"/>
        <v>0.7166666666666667</v>
      </c>
      <c r="M36" s="27">
        <f t="shared" si="10"/>
        <v>1.375</v>
      </c>
      <c r="N36" s="27">
        <f t="shared" si="10"/>
        <v>1.0769230769230769</v>
      </c>
      <c r="O36" s="27">
        <f t="shared" si="10"/>
        <v>0.9272727272727272</v>
      </c>
      <c r="P36" s="27">
        <f t="shared" si="10"/>
        <v>0.2857142857142857</v>
      </c>
      <c r="Q36" s="27">
        <f t="shared" si="10"/>
        <v>0.9818181818181818</v>
      </c>
      <c r="R36" s="27">
        <f t="shared" si="10"/>
        <v>0.9271523178807947</v>
      </c>
      <c r="S36" s="27">
        <f t="shared" si="10"/>
        <v>0.9857142857142858</v>
      </c>
      <c r="T36" s="27">
        <f t="shared" si="10"/>
        <v>1</v>
      </c>
      <c r="U36" s="27">
        <f t="shared" si="10"/>
        <v>0.8829268292682927</v>
      </c>
      <c r="V36" s="27">
        <f t="shared" si="10"/>
        <v>1.0743801652892562</v>
      </c>
      <c r="W36" s="27">
        <f t="shared" si="10"/>
        <v>1</v>
      </c>
      <c r="X36" s="27">
        <f t="shared" si="10"/>
        <v>0.955</v>
      </c>
      <c r="Y36" s="11"/>
    </row>
    <row r="37" spans="1:25" s="6" customFormat="1" ht="28.5" customHeight="1">
      <c r="A37" s="63" t="s">
        <v>76</v>
      </c>
      <c r="B37" s="17">
        <v>7763</v>
      </c>
      <c r="C37" s="17">
        <f>SUM(D37:X37)</f>
        <v>3548</v>
      </c>
      <c r="D37" s="75">
        <v>22</v>
      </c>
      <c r="E37" s="75">
        <v>350</v>
      </c>
      <c r="F37" s="76">
        <v>850</v>
      </c>
      <c r="G37" s="75">
        <v>50</v>
      </c>
      <c r="H37" s="75">
        <v>220</v>
      </c>
      <c r="I37" s="75"/>
      <c r="J37" s="75">
        <v>20</v>
      </c>
      <c r="K37" s="75">
        <v>750</v>
      </c>
      <c r="L37" s="75">
        <v>205</v>
      </c>
      <c r="M37" s="75"/>
      <c r="N37" s="75"/>
      <c r="O37" s="75">
        <v>335</v>
      </c>
      <c r="P37" s="75"/>
      <c r="Q37" s="75">
        <v>30</v>
      </c>
      <c r="R37" s="75">
        <v>195</v>
      </c>
      <c r="S37" s="75"/>
      <c r="T37" s="75"/>
      <c r="U37" s="75">
        <v>121</v>
      </c>
      <c r="V37" s="75"/>
      <c r="W37" s="75">
        <v>320</v>
      </c>
      <c r="X37" s="75">
        <v>80</v>
      </c>
      <c r="Y37" s="11"/>
    </row>
    <row r="38" spans="1:25" s="6" customFormat="1" ht="30.75" customHeight="1" hidden="1">
      <c r="A38" s="55" t="s">
        <v>58</v>
      </c>
      <c r="B38" s="17">
        <v>5127</v>
      </c>
      <c r="C38" s="17">
        <f>SUM(D38:X38)</f>
        <v>2296</v>
      </c>
      <c r="D38" s="18">
        <v>5</v>
      </c>
      <c r="E38" s="18">
        <v>0</v>
      </c>
      <c r="F38" s="19">
        <v>766</v>
      </c>
      <c r="G38" s="18">
        <v>0</v>
      </c>
      <c r="H38" s="18">
        <v>4</v>
      </c>
      <c r="I38" s="18">
        <v>10</v>
      </c>
      <c r="J38" s="18">
        <v>0</v>
      </c>
      <c r="K38" s="18">
        <v>65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950</v>
      </c>
      <c r="U38" s="18">
        <v>0</v>
      </c>
      <c r="V38" s="18">
        <v>0</v>
      </c>
      <c r="W38" s="18">
        <v>496</v>
      </c>
      <c r="X38" s="18">
        <v>0</v>
      </c>
      <c r="Y38" s="10"/>
    </row>
    <row r="39" spans="1:25" s="6" customFormat="1" ht="25.5" customHeight="1">
      <c r="A39" s="56" t="s">
        <v>59</v>
      </c>
      <c r="B39" s="21">
        <v>3258</v>
      </c>
      <c r="C39" s="21">
        <f>SUM(D39:X39)</f>
        <v>1934</v>
      </c>
      <c r="D39" s="22"/>
      <c r="E39" s="22"/>
      <c r="F39" s="23">
        <v>745</v>
      </c>
      <c r="G39" s="24"/>
      <c r="H39" s="24"/>
      <c r="I39" s="24">
        <v>10</v>
      </c>
      <c r="J39" s="24"/>
      <c r="K39" s="24">
        <v>38</v>
      </c>
      <c r="L39" s="24"/>
      <c r="M39" s="24"/>
      <c r="N39" s="24">
        <v>5</v>
      </c>
      <c r="O39" s="24"/>
      <c r="P39" s="24"/>
      <c r="Q39" s="24"/>
      <c r="R39" s="24"/>
      <c r="S39" s="24"/>
      <c r="T39" s="24">
        <v>640</v>
      </c>
      <c r="U39" s="24"/>
      <c r="V39" s="24"/>
      <c r="W39" s="24">
        <v>496</v>
      </c>
      <c r="X39" s="24"/>
      <c r="Y39" s="10"/>
    </row>
    <row r="40" spans="1:25" s="6" customFormat="1" ht="28.5" customHeight="1">
      <c r="A40" s="53" t="s">
        <v>21</v>
      </c>
      <c r="B40" s="26">
        <f>B39/B38</f>
        <v>0.6354593329432416</v>
      </c>
      <c r="C40" s="26">
        <f>C39/C38</f>
        <v>0.8423344947735192</v>
      </c>
      <c r="D40" s="27">
        <f>D39/D38</f>
        <v>0</v>
      </c>
      <c r="E40" s="27"/>
      <c r="F40" s="27">
        <f>F39/F38</f>
        <v>0.9725848563968669</v>
      </c>
      <c r="G40" s="27"/>
      <c r="H40" s="27">
        <f>H39/H38</f>
        <v>0</v>
      </c>
      <c r="I40" s="27">
        <f>I39/I38</f>
        <v>1</v>
      </c>
      <c r="J40" s="27"/>
      <c r="K40" s="27">
        <f>K39/K38</f>
        <v>0.5846153846153846</v>
      </c>
      <c r="L40" s="27"/>
      <c r="M40" s="27"/>
      <c r="N40" s="27"/>
      <c r="O40" s="27"/>
      <c r="P40" s="27"/>
      <c r="Q40" s="27"/>
      <c r="R40" s="27"/>
      <c r="S40" s="27"/>
      <c r="T40" s="27">
        <f>T39/T38</f>
        <v>0.6736842105263158</v>
      </c>
      <c r="U40" s="27"/>
      <c r="V40" s="27"/>
      <c r="W40" s="27">
        <f>W39/W38</f>
        <v>1</v>
      </c>
      <c r="X40" s="27"/>
      <c r="Y40" s="11"/>
    </row>
    <row r="41" spans="1:25" s="6" customFormat="1" ht="28.5" customHeight="1">
      <c r="A41" s="63" t="s">
        <v>72</v>
      </c>
      <c r="B41" s="21">
        <v>1750</v>
      </c>
      <c r="C41" s="17">
        <f>SUM(D41:X41)</f>
        <v>1786</v>
      </c>
      <c r="D41" s="70"/>
      <c r="E41" s="70"/>
      <c r="F41" s="71">
        <v>745</v>
      </c>
      <c r="G41" s="70"/>
      <c r="H41" s="70"/>
      <c r="I41" s="70">
        <v>0</v>
      </c>
      <c r="J41" s="70"/>
      <c r="K41" s="70">
        <v>6</v>
      </c>
      <c r="L41" s="70"/>
      <c r="M41" s="70"/>
      <c r="N41" s="70"/>
      <c r="O41" s="70"/>
      <c r="P41" s="70"/>
      <c r="Q41" s="70"/>
      <c r="R41" s="70"/>
      <c r="S41" s="70"/>
      <c r="T41" s="70">
        <v>625</v>
      </c>
      <c r="U41" s="70"/>
      <c r="V41" s="70"/>
      <c r="W41" s="70">
        <v>410</v>
      </c>
      <c r="X41" s="70"/>
      <c r="Y41" s="11"/>
    </row>
    <row r="42" spans="1:25" s="6" customFormat="1" ht="28.5" customHeight="1">
      <c r="A42" s="63" t="s">
        <v>73</v>
      </c>
      <c r="B42" s="21">
        <v>230</v>
      </c>
      <c r="C42" s="17">
        <f>SUM(D42:X42)</f>
        <v>710</v>
      </c>
      <c r="D42" s="70"/>
      <c r="E42" s="70"/>
      <c r="F42" s="71">
        <v>150</v>
      </c>
      <c r="G42" s="70"/>
      <c r="H42" s="70"/>
      <c r="I42" s="70">
        <v>0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>
        <v>350</v>
      </c>
      <c r="U42" s="70"/>
      <c r="V42" s="70"/>
      <c r="W42" s="70">
        <v>210</v>
      </c>
      <c r="X42" s="70"/>
      <c r="Y42" s="11"/>
    </row>
    <row r="43" spans="1:25" s="6" customFormat="1" ht="30.75" customHeight="1" hidden="1">
      <c r="A43" s="55" t="s">
        <v>60</v>
      </c>
      <c r="B43" s="17">
        <v>1378</v>
      </c>
      <c r="C43" s="17">
        <f>SUM(D43:X43)</f>
        <v>1021</v>
      </c>
      <c r="D43" s="18">
        <v>5</v>
      </c>
      <c r="E43" s="18">
        <v>24</v>
      </c>
      <c r="F43" s="19">
        <v>180</v>
      </c>
      <c r="G43" s="18">
        <v>78</v>
      </c>
      <c r="H43" s="18">
        <v>18</v>
      </c>
      <c r="I43" s="18">
        <v>28</v>
      </c>
      <c r="J43" s="18">
        <v>20</v>
      </c>
      <c r="K43" s="18">
        <v>81</v>
      </c>
      <c r="L43" s="18">
        <v>12</v>
      </c>
      <c r="M43" s="18">
        <v>5</v>
      </c>
      <c r="N43" s="18">
        <v>17</v>
      </c>
      <c r="O43" s="18">
        <v>115</v>
      </c>
      <c r="P43" s="18">
        <v>0</v>
      </c>
      <c r="Q43" s="18">
        <v>4</v>
      </c>
      <c r="R43" s="18">
        <v>0</v>
      </c>
      <c r="S43" s="18">
        <v>142</v>
      </c>
      <c r="T43" s="18">
        <v>15</v>
      </c>
      <c r="U43" s="18">
        <v>4</v>
      </c>
      <c r="V43" s="18">
        <v>16</v>
      </c>
      <c r="W43" s="18">
        <v>185</v>
      </c>
      <c r="X43" s="18">
        <v>72</v>
      </c>
      <c r="Y43" s="10"/>
    </row>
    <row r="44" spans="1:25" s="6" customFormat="1" ht="25.5" customHeight="1">
      <c r="A44" s="56" t="s">
        <v>61</v>
      </c>
      <c r="B44" s="21">
        <v>1221</v>
      </c>
      <c r="C44" s="21">
        <f>SUM(D44:X44)</f>
        <v>708</v>
      </c>
      <c r="D44" s="58">
        <v>5</v>
      </c>
      <c r="E44" s="22">
        <v>22</v>
      </c>
      <c r="F44" s="23">
        <v>180</v>
      </c>
      <c r="G44" s="24">
        <v>15</v>
      </c>
      <c r="H44" s="24">
        <v>18</v>
      </c>
      <c r="I44" s="24">
        <v>26</v>
      </c>
      <c r="J44" s="24">
        <v>6</v>
      </c>
      <c r="K44" s="24">
        <v>41</v>
      </c>
      <c r="L44" s="24">
        <v>15</v>
      </c>
      <c r="M44" s="24">
        <v>2</v>
      </c>
      <c r="N44" s="24">
        <v>17</v>
      </c>
      <c r="O44" s="24">
        <v>81</v>
      </c>
      <c r="P44" s="24"/>
      <c r="Q44" s="24">
        <v>4</v>
      </c>
      <c r="R44" s="24">
        <v>15</v>
      </c>
      <c r="S44" s="24">
        <v>30</v>
      </c>
      <c r="T44" s="24">
        <v>15</v>
      </c>
      <c r="U44" s="24">
        <v>0</v>
      </c>
      <c r="V44" s="24">
        <v>6</v>
      </c>
      <c r="W44" s="24">
        <v>185</v>
      </c>
      <c r="X44" s="24">
        <v>25</v>
      </c>
      <c r="Y44" s="10"/>
    </row>
    <row r="45" spans="1:25" s="6" customFormat="1" ht="28.5" customHeight="1">
      <c r="A45" s="53" t="s">
        <v>21</v>
      </c>
      <c r="B45" s="26">
        <f aca="true" t="shared" si="11" ref="B45:O45">B44/B43</f>
        <v>0.886066763425254</v>
      </c>
      <c r="C45" s="26">
        <f t="shared" si="11"/>
        <v>0.693437806072478</v>
      </c>
      <c r="D45" s="27">
        <f t="shared" si="11"/>
        <v>1</v>
      </c>
      <c r="E45" s="27">
        <f t="shared" si="11"/>
        <v>0.9166666666666666</v>
      </c>
      <c r="F45" s="27">
        <f t="shared" si="11"/>
        <v>1</v>
      </c>
      <c r="G45" s="27">
        <f t="shared" si="11"/>
        <v>0.19230769230769232</v>
      </c>
      <c r="H45" s="27">
        <f t="shared" si="11"/>
        <v>1</v>
      </c>
      <c r="I45" s="27">
        <f t="shared" si="11"/>
        <v>0.9285714285714286</v>
      </c>
      <c r="J45" s="27">
        <f t="shared" si="11"/>
        <v>0.3</v>
      </c>
      <c r="K45" s="27">
        <f t="shared" si="11"/>
        <v>0.5061728395061729</v>
      </c>
      <c r="L45" s="27">
        <f t="shared" si="11"/>
        <v>1.25</v>
      </c>
      <c r="M45" s="27">
        <f t="shared" si="11"/>
        <v>0.4</v>
      </c>
      <c r="N45" s="27">
        <f t="shared" si="11"/>
        <v>1</v>
      </c>
      <c r="O45" s="27">
        <f t="shared" si="11"/>
        <v>0.7043478260869566</v>
      </c>
      <c r="P45" s="27"/>
      <c r="Q45" s="27">
        <f>Q44/Q43</f>
        <v>1</v>
      </c>
      <c r="R45" s="27"/>
      <c r="S45" s="27">
        <f aca="true" t="shared" si="12" ref="S45:X45">S44/S43</f>
        <v>0.2112676056338028</v>
      </c>
      <c r="T45" s="27">
        <f t="shared" si="12"/>
        <v>1</v>
      </c>
      <c r="U45" s="27">
        <f t="shared" si="12"/>
        <v>0</v>
      </c>
      <c r="V45" s="27">
        <f t="shared" si="12"/>
        <v>0.375</v>
      </c>
      <c r="W45" s="27">
        <f t="shared" si="12"/>
        <v>1</v>
      </c>
      <c r="X45" s="27">
        <f t="shared" si="12"/>
        <v>0.3472222222222222</v>
      </c>
      <c r="Y45" s="11"/>
    </row>
    <row r="46" spans="1:25" s="6" customFormat="1" ht="28.5" customHeight="1">
      <c r="A46" s="53" t="s">
        <v>62</v>
      </c>
      <c r="B46" s="21">
        <v>839</v>
      </c>
      <c r="C46" s="21">
        <f aca="true" t="shared" si="13" ref="C46:C53">SUM(D46:X46)</f>
        <v>510</v>
      </c>
      <c r="D46" s="57"/>
      <c r="E46" s="57">
        <v>80</v>
      </c>
      <c r="F46" s="57">
        <v>230</v>
      </c>
      <c r="G46" s="57">
        <v>20</v>
      </c>
      <c r="H46" s="57">
        <v>30</v>
      </c>
      <c r="I46" s="57">
        <v>0</v>
      </c>
      <c r="J46" s="57">
        <v>50</v>
      </c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>
        <v>100</v>
      </c>
      <c r="X46" s="57"/>
      <c r="Y46" s="11"/>
    </row>
    <row r="47" spans="1:25" s="6" customFormat="1" ht="28.5" customHeight="1">
      <c r="A47" s="53" t="s">
        <v>63</v>
      </c>
      <c r="B47" s="21">
        <v>1783</v>
      </c>
      <c r="C47" s="21">
        <f t="shared" si="13"/>
        <v>1909</v>
      </c>
      <c r="D47" s="57">
        <v>120</v>
      </c>
      <c r="E47" s="57"/>
      <c r="F47" s="57">
        <v>250</v>
      </c>
      <c r="G47" s="57"/>
      <c r="H47" s="57">
        <v>39</v>
      </c>
      <c r="I47" s="57">
        <v>0</v>
      </c>
      <c r="J47" s="57"/>
      <c r="K47" s="57">
        <v>20</v>
      </c>
      <c r="L47" s="57">
        <v>140</v>
      </c>
      <c r="M47" s="57"/>
      <c r="N47" s="57">
        <v>30</v>
      </c>
      <c r="O47" s="57"/>
      <c r="P47" s="57">
        <v>210</v>
      </c>
      <c r="Q47" s="57">
        <v>154</v>
      </c>
      <c r="R47" s="57">
        <v>70</v>
      </c>
      <c r="S47" s="57">
        <v>50</v>
      </c>
      <c r="T47" s="57"/>
      <c r="U47" s="57"/>
      <c r="V47" s="57">
        <v>100</v>
      </c>
      <c r="W47" s="57">
        <v>588</v>
      </c>
      <c r="X47" s="57">
        <v>138</v>
      </c>
      <c r="Y47" s="11"/>
    </row>
    <row r="48" spans="1:25" s="6" customFormat="1" ht="28.5" customHeight="1">
      <c r="A48" s="53" t="s">
        <v>74</v>
      </c>
      <c r="B48" s="21">
        <v>788</v>
      </c>
      <c r="C48" s="21">
        <f t="shared" si="13"/>
        <v>580</v>
      </c>
      <c r="D48" s="57">
        <v>15</v>
      </c>
      <c r="E48" s="57"/>
      <c r="F48" s="57">
        <v>24</v>
      </c>
      <c r="G48" s="57">
        <v>15</v>
      </c>
      <c r="H48" s="57"/>
      <c r="I48" s="57">
        <v>0</v>
      </c>
      <c r="J48" s="57">
        <v>125</v>
      </c>
      <c r="K48" s="57"/>
      <c r="L48" s="57">
        <v>10</v>
      </c>
      <c r="M48" s="57"/>
      <c r="N48" s="57">
        <v>70</v>
      </c>
      <c r="O48" s="57"/>
      <c r="P48" s="57">
        <v>23</v>
      </c>
      <c r="Q48" s="57"/>
      <c r="R48" s="57"/>
      <c r="S48" s="57"/>
      <c r="T48" s="57">
        <v>291</v>
      </c>
      <c r="U48" s="57"/>
      <c r="V48" s="57"/>
      <c r="W48" s="57">
        <v>7</v>
      </c>
      <c r="X48" s="57"/>
      <c r="Y48" s="11"/>
    </row>
    <row r="49" spans="1:25" s="6" customFormat="1" ht="28.5" customHeight="1">
      <c r="A49" s="53" t="s">
        <v>64</v>
      </c>
      <c r="B49" s="21">
        <v>19631</v>
      </c>
      <c r="C49" s="21">
        <f t="shared" si="13"/>
        <v>16235</v>
      </c>
      <c r="D49" s="57">
        <v>100</v>
      </c>
      <c r="E49" s="57">
        <v>146</v>
      </c>
      <c r="F49" s="57">
        <v>1250</v>
      </c>
      <c r="G49" s="57">
        <v>619</v>
      </c>
      <c r="H49" s="57">
        <v>253</v>
      </c>
      <c r="I49" s="57">
        <v>921</v>
      </c>
      <c r="J49" s="57">
        <v>60</v>
      </c>
      <c r="K49" s="57">
        <v>1499</v>
      </c>
      <c r="L49" s="57">
        <v>100</v>
      </c>
      <c r="M49" s="57">
        <v>522</v>
      </c>
      <c r="N49" s="57">
        <v>120</v>
      </c>
      <c r="O49" s="57">
        <v>1700</v>
      </c>
      <c r="P49" s="57">
        <v>482</v>
      </c>
      <c r="Q49" s="57">
        <v>162</v>
      </c>
      <c r="R49" s="57">
        <v>2000</v>
      </c>
      <c r="S49" s="57">
        <v>784</v>
      </c>
      <c r="T49" s="57">
        <v>440</v>
      </c>
      <c r="U49" s="57">
        <v>324</v>
      </c>
      <c r="V49" s="57">
        <v>1600</v>
      </c>
      <c r="W49" s="57">
        <v>2900</v>
      </c>
      <c r="X49" s="57">
        <v>253</v>
      </c>
      <c r="Y49" s="11"/>
    </row>
    <row r="50" spans="1:25" s="6" customFormat="1" ht="28.5" customHeight="1">
      <c r="A50" s="53" t="s">
        <v>67</v>
      </c>
      <c r="B50" s="21">
        <v>1649</v>
      </c>
      <c r="C50" s="21">
        <f t="shared" si="13"/>
        <v>787</v>
      </c>
      <c r="D50" s="57">
        <v>20</v>
      </c>
      <c r="E50" s="57">
        <v>92</v>
      </c>
      <c r="F50" s="57">
        <v>37</v>
      </c>
      <c r="G50" s="57">
        <v>58</v>
      </c>
      <c r="H50" s="57">
        <v>5</v>
      </c>
      <c r="I50" s="57">
        <v>10</v>
      </c>
      <c r="J50" s="57"/>
      <c r="K50" s="57">
        <v>142</v>
      </c>
      <c r="L50" s="57">
        <v>46</v>
      </c>
      <c r="M50" s="57"/>
      <c r="N50" s="57">
        <v>4</v>
      </c>
      <c r="O50" s="57">
        <v>185</v>
      </c>
      <c r="P50" s="57">
        <v>5</v>
      </c>
      <c r="Q50" s="57"/>
      <c r="R50" s="57">
        <v>10</v>
      </c>
      <c r="S50" s="57">
        <v>5</v>
      </c>
      <c r="T50" s="57">
        <v>35</v>
      </c>
      <c r="U50" s="57"/>
      <c r="V50" s="57">
        <v>36</v>
      </c>
      <c r="W50" s="57">
        <v>70</v>
      </c>
      <c r="X50" s="57">
        <v>27</v>
      </c>
      <c r="Y50" s="11"/>
    </row>
    <row r="51" spans="1:25" s="6" customFormat="1" ht="28.5" customHeight="1" hidden="1">
      <c r="A51" s="53" t="s">
        <v>65</v>
      </c>
      <c r="B51" s="21">
        <v>171</v>
      </c>
      <c r="C51" s="21">
        <f t="shared" si="13"/>
        <v>111.6</v>
      </c>
      <c r="D51" s="57"/>
      <c r="E51" s="57"/>
      <c r="F51" s="57">
        <v>4</v>
      </c>
      <c r="G51" s="57">
        <v>4</v>
      </c>
      <c r="H51" s="57"/>
      <c r="I51" s="57"/>
      <c r="J51" s="57"/>
      <c r="K51" s="57">
        <v>10</v>
      </c>
      <c r="L51" s="57"/>
      <c r="M51" s="57">
        <v>6</v>
      </c>
      <c r="N51" s="57"/>
      <c r="O51" s="57"/>
      <c r="P51" s="57"/>
      <c r="Q51" s="57">
        <v>16.6</v>
      </c>
      <c r="R51" s="57">
        <v>16</v>
      </c>
      <c r="S51" s="57"/>
      <c r="T51" s="57">
        <v>6</v>
      </c>
      <c r="U51" s="57"/>
      <c r="V51" s="57">
        <v>49</v>
      </c>
      <c r="W51" s="57"/>
      <c r="X51" s="57"/>
      <c r="Y51" s="11"/>
    </row>
    <row r="52" spans="1:24" s="7" customFormat="1" ht="31.5" customHeight="1" hidden="1">
      <c r="A52" s="43" t="s">
        <v>38</v>
      </c>
      <c r="B52" s="21">
        <v>35340</v>
      </c>
      <c r="C52" s="21">
        <f t="shared" si="13"/>
        <v>34662</v>
      </c>
      <c r="D52" s="34">
        <v>200</v>
      </c>
      <c r="E52" s="34">
        <v>2955</v>
      </c>
      <c r="F52" s="34">
        <v>3700</v>
      </c>
      <c r="G52" s="34">
        <v>5462</v>
      </c>
      <c r="H52" s="34">
        <v>1666</v>
      </c>
      <c r="I52" s="34">
        <v>2100</v>
      </c>
      <c r="J52" s="34">
        <v>480</v>
      </c>
      <c r="K52" s="34">
        <v>5000</v>
      </c>
      <c r="L52" s="34">
        <v>1730</v>
      </c>
      <c r="M52" s="34">
        <v>125</v>
      </c>
      <c r="N52" s="34">
        <v>100</v>
      </c>
      <c r="O52" s="34">
        <v>4550</v>
      </c>
      <c r="P52" s="34">
        <v>0</v>
      </c>
      <c r="Q52" s="34">
        <v>375</v>
      </c>
      <c r="R52" s="34">
        <v>1175</v>
      </c>
      <c r="S52" s="34">
        <v>1577</v>
      </c>
      <c r="T52" s="34">
        <v>410</v>
      </c>
      <c r="U52" s="34">
        <v>625</v>
      </c>
      <c r="V52" s="34">
        <v>747</v>
      </c>
      <c r="W52" s="34">
        <v>1125</v>
      </c>
      <c r="X52" s="35">
        <v>560</v>
      </c>
    </row>
    <row r="53" spans="1:24" s="7" customFormat="1" ht="26.25" customHeight="1" hidden="1">
      <c r="A53" s="25" t="s">
        <v>32</v>
      </c>
      <c r="B53" s="21">
        <v>33137</v>
      </c>
      <c r="C53" s="21">
        <f t="shared" si="13"/>
        <v>31429</v>
      </c>
      <c r="D53" s="34">
        <v>200</v>
      </c>
      <c r="E53" s="34">
        <v>2000</v>
      </c>
      <c r="F53" s="34">
        <v>3700</v>
      </c>
      <c r="G53" s="34">
        <v>5432</v>
      </c>
      <c r="H53" s="34">
        <v>1283</v>
      </c>
      <c r="I53" s="34">
        <v>2100</v>
      </c>
      <c r="J53" s="34">
        <v>480</v>
      </c>
      <c r="K53" s="34">
        <v>5000</v>
      </c>
      <c r="L53" s="34">
        <v>1280</v>
      </c>
      <c r="M53" s="34">
        <v>125</v>
      </c>
      <c r="N53" s="34">
        <v>100</v>
      </c>
      <c r="O53" s="34">
        <v>4550</v>
      </c>
      <c r="P53" s="34">
        <v>0</v>
      </c>
      <c r="Q53" s="34">
        <v>375</v>
      </c>
      <c r="R53" s="34">
        <v>1175</v>
      </c>
      <c r="S53" s="34">
        <v>360</v>
      </c>
      <c r="T53" s="34">
        <v>410</v>
      </c>
      <c r="U53" s="34">
        <v>569</v>
      </c>
      <c r="V53" s="34">
        <v>605</v>
      </c>
      <c r="W53" s="34">
        <v>1125</v>
      </c>
      <c r="X53" s="35">
        <v>560</v>
      </c>
    </row>
    <row r="54" spans="1:24" s="7" customFormat="1" ht="20.25" customHeight="1" hidden="1">
      <c r="A54" s="36" t="s">
        <v>45</v>
      </c>
      <c r="B54" s="32">
        <f>B53/B52</f>
        <v>0.9376627051499717</v>
      </c>
      <c r="C54" s="32">
        <f>C53/C52</f>
        <v>0.9067278287461774</v>
      </c>
      <c r="D54" s="52">
        <f>D53/D52</f>
        <v>1</v>
      </c>
      <c r="E54" s="52">
        <f>E53/E52</f>
        <v>0.676818950930626</v>
      </c>
      <c r="F54" s="52">
        <f>F53/F52</f>
        <v>1</v>
      </c>
      <c r="G54" s="52">
        <f aca="true" t="shared" si="14" ref="G54:X54">G53/G52</f>
        <v>0.9945075064079092</v>
      </c>
      <c r="H54" s="52">
        <f t="shared" si="14"/>
        <v>0.7701080432172869</v>
      </c>
      <c r="I54" s="52">
        <f t="shared" si="14"/>
        <v>1</v>
      </c>
      <c r="J54" s="52">
        <f t="shared" si="14"/>
        <v>1</v>
      </c>
      <c r="K54" s="52">
        <f t="shared" si="14"/>
        <v>1</v>
      </c>
      <c r="L54" s="52">
        <f t="shared" si="14"/>
        <v>0.7398843930635838</v>
      </c>
      <c r="M54" s="52">
        <f t="shared" si="14"/>
        <v>1</v>
      </c>
      <c r="N54" s="52">
        <f t="shared" si="14"/>
        <v>1</v>
      </c>
      <c r="O54" s="52">
        <f t="shared" si="14"/>
        <v>1</v>
      </c>
      <c r="P54" s="52"/>
      <c r="Q54" s="52">
        <f t="shared" si="14"/>
        <v>1</v>
      </c>
      <c r="R54" s="52">
        <f t="shared" si="14"/>
        <v>1</v>
      </c>
      <c r="S54" s="52">
        <f>S53/S52</f>
        <v>0.22828154724159797</v>
      </c>
      <c r="T54" s="52">
        <f>T53/T52</f>
        <v>1</v>
      </c>
      <c r="U54" s="52">
        <f t="shared" si="14"/>
        <v>0.9104</v>
      </c>
      <c r="V54" s="52">
        <f t="shared" si="14"/>
        <v>0.8099062918340026</v>
      </c>
      <c r="W54" s="52">
        <f t="shared" si="14"/>
        <v>1</v>
      </c>
      <c r="X54" s="52">
        <f t="shared" si="14"/>
        <v>1</v>
      </c>
    </row>
    <row r="55" spans="1:24" s="7" customFormat="1" ht="42.75" customHeight="1" hidden="1">
      <c r="A55" s="44" t="s">
        <v>33</v>
      </c>
      <c r="B55" s="21">
        <v>59158</v>
      </c>
      <c r="C55" s="21">
        <f>SUM(D55:X55)</f>
        <v>55607</v>
      </c>
      <c r="D55" s="34">
        <v>1900</v>
      </c>
      <c r="E55" s="34">
        <v>3270</v>
      </c>
      <c r="F55" s="34">
        <v>4172</v>
      </c>
      <c r="G55" s="34">
        <v>3939</v>
      </c>
      <c r="H55" s="34">
        <v>2162</v>
      </c>
      <c r="I55" s="34">
        <v>3494</v>
      </c>
      <c r="J55" s="34">
        <v>1482</v>
      </c>
      <c r="K55" s="34">
        <v>2899</v>
      </c>
      <c r="L55" s="34">
        <v>2046</v>
      </c>
      <c r="M55" s="34">
        <v>1455</v>
      </c>
      <c r="N55" s="34">
        <v>882</v>
      </c>
      <c r="O55" s="34">
        <v>4278</v>
      </c>
      <c r="P55" s="34">
        <v>1776</v>
      </c>
      <c r="Q55" s="34">
        <v>2403</v>
      </c>
      <c r="R55" s="34">
        <v>2725</v>
      </c>
      <c r="S55" s="34">
        <v>3076</v>
      </c>
      <c r="T55" s="34">
        <v>2101</v>
      </c>
      <c r="U55" s="34">
        <v>678</v>
      </c>
      <c r="V55" s="34">
        <v>3783</v>
      </c>
      <c r="W55" s="34">
        <v>4276</v>
      </c>
      <c r="X55" s="35">
        <v>2810</v>
      </c>
    </row>
    <row r="56" spans="1:24" s="7" customFormat="1" ht="31.5" customHeight="1" hidden="1">
      <c r="A56" s="36" t="s">
        <v>31</v>
      </c>
      <c r="B56" s="21">
        <v>22721</v>
      </c>
      <c r="C56" s="21">
        <f>SUM(D56:X56)</f>
        <v>25887</v>
      </c>
      <c r="D56" s="34">
        <v>1200</v>
      </c>
      <c r="E56" s="34">
        <v>710</v>
      </c>
      <c r="F56" s="34">
        <v>1868</v>
      </c>
      <c r="G56" s="34">
        <v>2381</v>
      </c>
      <c r="H56" s="34">
        <v>480</v>
      </c>
      <c r="I56" s="34">
        <v>1584</v>
      </c>
      <c r="J56" s="34">
        <v>746</v>
      </c>
      <c r="K56" s="34">
        <v>1525</v>
      </c>
      <c r="L56" s="34">
        <v>1020</v>
      </c>
      <c r="M56" s="34">
        <v>520</v>
      </c>
      <c r="N56" s="34">
        <v>255</v>
      </c>
      <c r="O56" s="34">
        <v>2672</v>
      </c>
      <c r="P56" s="34">
        <v>1130</v>
      </c>
      <c r="Q56" s="34">
        <v>1370</v>
      </c>
      <c r="R56" s="34">
        <v>2525</v>
      </c>
      <c r="S56" s="34">
        <v>890</v>
      </c>
      <c r="T56" s="34">
        <v>1050</v>
      </c>
      <c r="U56" s="34">
        <v>380</v>
      </c>
      <c r="V56" s="34">
        <v>1165</v>
      </c>
      <c r="W56" s="34">
        <v>1496</v>
      </c>
      <c r="X56" s="35">
        <v>920</v>
      </c>
    </row>
    <row r="57" spans="1:24" s="7" customFormat="1" ht="21.75" customHeight="1" hidden="1">
      <c r="A57" s="36" t="s">
        <v>46</v>
      </c>
      <c r="B57" s="32">
        <f>B56/B55</f>
        <v>0.3840731600121708</v>
      </c>
      <c r="C57" s="32">
        <f>C56/C55</f>
        <v>0.4655349146690165</v>
      </c>
      <c r="D57" s="33">
        <f aca="true" t="shared" si="15" ref="D57:X57">D56/D55</f>
        <v>0.631578947368421</v>
      </c>
      <c r="E57" s="33">
        <f t="shared" si="15"/>
        <v>0.21712538226299694</v>
      </c>
      <c r="F57" s="33">
        <f t="shared" si="15"/>
        <v>0.4477468839884947</v>
      </c>
      <c r="G57" s="33">
        <f t="shared" si="15"/>
        <v>0.6044681391216045</v>
      </c>
      <c r="H57" s="33">
        <f t="shared" si="15"/>
        <v>0.22201665124884365</v>
      </c>
      <c r="I57" s="33">
        <f t="shared" si="15"/>
        <v>0.45334859759587864</v>
      </c>
      <c r="J57" s="33">
        <f t="shared" si="15"/>
        <v>0.5033738191632928</v>
      </c>
      <c r="K57" s="33">
        <f t="shared" si="15"/>
        <v>0.5260434632631942</v>
      </c>
      <c r="L57" s="33">
        <f t="shared" si="15"/>
        <v>0.49853372434017595</v>
      </c>
      <c r="M57" s="33">
        <f t="shared" si="15"/>
        <v>0.35738831615120276</v>
      </c>
      <c r="N57" s="33">
        <f t="shared" si="15"/>
        <v>0.2891156462585034</v>
      </c>
      <c r="O57" s="33">
        <f t="shared" si="15"/>
        <v>0.624590930341281</v>
      </c>
      <c r="P57" s="33">
        <f t="shared" si="15"/>
        <v>0.6362612612612613</v>
      </c>
      <c r="Q57" s="33">
        <f t="shared" si="15"/>
        <v>0.5701206824802331</v>
      </c>
      <c r="R57" s="33">
        <f t="shared" si="15"/>
        <v>0.926605504587156</v>
      </c>
      <c r="S57" s="33">
        <f t="shared" si="15"/>
        <v>0.2893368010403121</v>
      </c>
      <c r="T57" s="33">
        <f t="shared" si="15"/>
        <v>0.4997620180866254</v>
      </c>
      <c r="U57" s="33">
        <f t="shared" si="15"/>
        <v>0.56047197640118</v>
      </c>
      <c r="V57" s="33">
        <f t="shared" si="15"/>
        <v>0.30795664816283375</v>
      </c>
      <c r="W57" s="33">
        <f t="shared" si="15"/>
        <v>0.3498596819457437</v>
      </c>
      <c r="X57" s="33">
        <f t="shared" si="15"/>
        <v>0.3274021352313167</v>
      </c>
    </row>
    <row r="58" spans="1:24" s="65" customFormat="1" ht="28.5" customHeight="1" hidden="1">
      <c r="A58" s="16" t="s">
        <v>70</v>
      </c>
      <c r="B58" s="66">
        <v>419</v>
      </c>
      <c r="C58" s="21">
        <f>SUM(D58:X58)</f>
        <v>230</v>
      </c>
      <c r="D58" s="57">
        <v>0</v>
      </c>
      <c r="E58" s="57">
        <v>4</v>
      </c>
      <c r="F58" s="57">
        <v>16</v>
      </c>
      <c r="G58" s="57">
        <v>22</v>
      </c>
      <c r="H58" s="57">
        <v>0</v>
      </c>
      <c r="I58" s="57">
        <v>0</v>
      </c>
      <c r="J58" s="57">
        <v>12</v>
      </c>
      <c r="K58" s="57">
        <v>20</v>
      </c>
      <c r="L58" s="57">
        <v>0</v>
      </c>
      <c r="M58" s="57">
        <v>12</v>
      </c>
      <c r="N58" s="57">
        <v>24</v>
      </c>
      <c r="O58" s="57">
        <v>4</v>
      </c>
      <c r="P58" s="57">
        <v>0</v>
      </c>
      <c r="Q58" s="57">
        <v>18</v>
      </c>
      <c r="R58" s="57">
        <v>25</v>
      </c>
      <c r="S58" s="57">
        <v>2</v>
      </c>
      <c r="T58" s="57">
        <v>10</v>
      </c>
      <c r="U58" s="57">
        <v>0</v>
      </c>
      <c r="V58" s="57">
        <v>59</v>
      </c>
      <c r="W58" s="57">
        <v>0</v>
      </c>
      <c r="X58" s="57">
        <v>2</v>
      </c>
    </row>
    <row r="59" spans="1:24" s="65" customFormat="1" ht="29.25" customHeight="1">
      <c r="A59" s="20" t="s">
        <v>71</v>
      </c>
      <c r="B59" s="66">
        <v>200</v>
      </c>
      <c r="C59" s="21">
        <f>SUM(D59:X59)</f>
        <v>128.6</v>
      </c>
      <c r="D59" s="57"/>
      <c r="E59" s="57"/>
      <c r="F59" s="57">
        <v>4</v>
      </c>
      <c r="G59" s="57">
        <v>14</v>
      </c>
      <c r="H59" s="57"/>
      <c r="I59" s="57"/>
      <c r="J59" s="57"/>
      <c r="K59" s="57">
        <v>10</v>
      </c>
      <c r="L59" s="57"/>
      <c r="M59" s="57">
        <v>10</v>
      </c>
      <c r="N59" s="57"/>
      <c r="O59" s="57">
        <v>4</v>
      </c>
      <c r="P59" s="57"/>
      <c r="Q59" s="57">
        <v>15.6</v>
      </c>
      <c r="R59" s="57">
        <v>16</v>
      </c>
      <c r="S59" s="57"/>
      <c r="T59" s="57">
        <v>6</v>
      </c>
      <c r="U59" s="57"/>
      <c r="V59" s="57">
        <v>49</v>
      </c>
      <c r="W59" s="57"/>
      <c r="X59" s="57"/>
    </row>
    <row r="60" spans="1:24" s="65" customFormat="1" ht="29.25" customHeight="1">
      <c r="A60" s="36" t="s">
        <v>21</v>
      </c>
      <c r="B60" s="26">
        <f>B59/B58</f>
        <v>0.477326968973747</v>
      </c>
      <c r="C60" s="26">
        <f>C59/C58</f>
        <v>0.5591304347826087</v>
      </c>
      <c r="D60" s="27"/>
      <c r="E60" s="27">
        <f>E59/E58</f>
        <v>0</v>
      </c>
      <c r="F60" s="27">
        <f>F59/F58</f>
        <v>0.25</v>
      </c>
      <c r="G60" s="27">
        <f>G59/G58</f>
        <v>0.6363636363636364</v>
      </c>
      <c r="H60" s="27"/>
      <c r="I60" s="27"/>
      <c r="J60" s="27">
        <f>J59/J58</f>
        <v>0</v>
      </c>
      <c r="K60" s="27">
        <f>K59/K58</f>
        <v>0.5</v>
      </c>
      <c r="L60" s="27"/>
      <c r="M60" s="27">
        <f>M59/M58</f>
        <v>0.8333333333333334</v>
      </c>
      <c r="N60" s="27">
        <f>N59/N58</f>
        <v>0</v>
      </c>
      <c r="O60" s="27">
        <f>O59/O58</f>
        <v>1</v>
      </c>
      <c r="P60" s="27"/>
      <c r="Q60" s="27">
        <f>Q59/Q58</f>
        <v>0.8666666666666667</v>
      </c>
      <c r="R60" s="27">
        <f>R59/R58</f>
        <v>0.64</v>
      </c>
      <c r="S60" s="27">
        <f>S59/S58</f>
        <v>0</v>
      </c>
      <c r="T60" s="27">
        <f>T59/T58</f>
        <v>0.6</v>
      </c>
      <c r="U60" s="27"/>
      <c r="V60" s="27">
        <f>V59/V58</f>
        <v>0.8305084745762712</v>
      </c>
      <c r="W60" s="27"/>
      <c r="X60" s="27">
        <f>X59/X58</f>
        <v>0</v>
      </c>
    </row>
    <row r="61" spans="1:24" s="65" customFormat="1" ht="29.25" customHeight="1">
      <c r="A61" s="16" t="s">
        <v>77</v>
      </c>
      <c r="B61" s="74">
        <v>7779</v>
      </c>
      <c r="C61" s="21">
        <f aca="true" t="shared" si="16" ref="C61:C67">SUM(D61:X61)</f>
        <v>4221</v>
      </c>
      <c r="D61" s="57">
        <v>200</v>
      </c>
      <c r="E61" s="57">
        <v>50</v>
      </c>
      <c r="F61" s="57">
        <v>250</v>
      </c>
      <c r="G61" s="57"/>
      <c r="H61" s="57">
        <v>360</v>
      </c>
      <c r="I61" s="57"/>
      <c r="J61" s="57">
        <v>300</v>
      </c>
      <c r="K61" s="57">
        <v>531</v>
      </c>
      <c r="L61" s="57">
        <v>260</v>
      </c>
      <c r="M61" s="57">
        <v>100</v>
      </c>
      <c r="N61" s="57">
        <v>45</v>
      </c>
      <c r="O61" s="57"/>
      <c r="P61" s="57">
        <v>500</v>
      </c>
      <c r="Q61" s="57">
        <v>45</v>
      </c>
      <c r="R61" s="57">
        <v>600</v>
      </c>
      <c r="S61" s="57"/>
      <c r="T61" s="57">
        <v>135</v>
      </c>
      <c r="U61" s="57">
        <v>350</v>
      </c>
      <c r="V61" s="57"/>
      <c r="W61" s="57">
        <v>295</v>
      </c>
      <c r="X61" s="57">
        <v>200</v>
      </c>
    </row>
    <row r="62" spans="1:24" s="65" customFormat="1" ht="29.25" customHeight="1">
      <c r="A62" s="20" t="s">
        <v>78</v>
      </c>
      <c r="B62" s="74">
        <v>1046</v>
      </c>
      <c r="C62" s="21">
        <f t="shared" si="16"/>
        <v>3167</v>
      </c>
      <c r="D62" s="57">
        <v>60</v>
      </c>
      <c r="E62" s="57">
        <v>300</v>
      </c>
      <c r="F62" s="57">
        <v>55</v>
      </c>
      <c r="G62" s="57"/>
      <c r="H62" s="57">
        <v>58</v>
      </c>
      <c r="I62" s="57"/>
      <c r="J62" s="57"/>
      <c r="K62" s="57">
        <v>750</v>
      </c>
      <c r="L62" s="57">
        <v>205</v>
      </c>
      <c r="M62" s="57">
        <v>193</v>
      </c>
      <c r="N62" s="57">
        <v>80</v>
      </c>
      <c r="O62" s="57">
        <v>154</v>
      </c>
      <c r="P62" s="57">
        <v>450</v>
      </c>
      <c r="Q62" s="57">
        <v>75</v>
      </c>
      <c r="R62" s="57">
        <v>200</v>
      </c>
      <c r="S62" s="57">
        <v>105</v>
      </c>
      <c r="T62" s="57">
        <v>39</v>
      </c>
      <c r="U62" s="57">
        <v>35</v>
      </c>
      <c r="V62" s="57"/>
      <c r="W62" s="57">
        <v>378</v>
      </c>
      <c r="X62" s="57">
        <v>30</v>
      </c>
    </row>
    <row r="63" spans="1:24" s="65" customFormat="1" ht="29.25" customHeight="1">
      <c r="A63" s="36" t="s">
        <v>79</v>
      </c>
      <c r="B63" s="74"/>
      <c r="C63" s="21">
        <f t="shared" si="16"/>
        <v>0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</row>
    <row r="64" spans="1:24" s="65" customFormat="1" ht="29.25" customHeight="1">
      <c r="A64" s="73" t="s">
        <v>80</v>
      </c>
      <c r="B64" s="74"/>
      <c r="C64" s="21">
        <f t="shared" si="16"/>
        <v>265</v>
      </c>
      <c r="D64" s="57">
        <v>50</v>
      </c>
      <c r="E64" s="57">
        <v>50</v>
      </c>
      <c r="F64" s="57"/>
      <c r="G64" s="57"/>
      <c r="H64" s="57"/>
      <c r="I64" s="57"/>
      <c r="J64" s="57"/>
      <c r="K64" s="57">
        <v>44</v>
      </c>
      <c r="L64" s="57"/>
      <c r="M64" s="57">
        <v>35</v>
      </c>
      <c r="N64" s="57"/>
      <c r="O64" s="57"/>
      <c r="P64" s="57"/>
      <c r="Q64" s="57"/>
      <c r="R64" s="57">
        <v>86</v>
      </c>
      <c r="S64" s="57"/>
      <c r="T64" s="57"/>
      <c r="U64" s="57"/>
      <c r="V64" s="57"/>
      <c r="W64" s="57"/>
      <c r="X64" s="57"/>
    </row>
    <row r="65" spans="1:24" s="65" customFormat="1" ht="29.25" customHeight="1">
      <c r="A65" s="73" t="s">
        <v>81</v>
      </c>
      <c r="B65" s="74"/>
      <c r="C65" s="21">
        <f t="shared" si="16"/>
        <v>300</v>
      </c>
      <c r="D65" s="57"/>
      <c r="E65" s="57">
        <v>100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>
        <v>200</v>
      </c>
      <c r="S65" s="57"/>
      <c r="T65" s="57"/>
      <c r="U65" s="57"/>
      <c r="V65" s="57"/>
      <c r="W65" s="57"/>
      <c r="X65" s="57"/>
    </row>
    <row r="66" spans="1:24" s="65" customFormat="1" ht="29.25" customHeight="1">
      <c r="A66" s="73" t="s">
        <v>83</v>
      </c>
      <c r="B66" s="74"/>
      <c r="C66" s="21">
        <f t="shared" si="16"/>
        <v>200</v>
      </c>
      <c r="D66" s="57"/>
      <c r="E66" s="57"/>
      <c r="F66" s="57"/>
      <c r="G66" s="57"/>
      <c r="H66" s="57"/>
      <c r="I66" s="57"/>
      <c r="J66" s="57"/>
      <c r="K66" s="57">
        <v>200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</row>
    <row r="67" spans="1:24" s="65" customFormat="1" ht="29.25" customHeight="1">
      <c r="A67" s="73" t="s">
        <v>82</v>
      </c>
      <c r="B67" s="74"/>
      <c r="C67" s="21">
        <f t="shared" si="16"/>
        <v>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1:24" ht="31.5" customHeight="1">
      <c r="A68" s="28" t="s">
        <v>48</v>
      </c>
      <c r="B68" s="21">
        <v>19822</v>
      </c>
      <c r="C68" s="21">
        <f>SUM(D68:X68)</f>
        <v>23842</v>
      </c>
      <c r="D68" s="34">
        <v>580</v>
      </c>
      <c r="E68" s="34">
        <v>658</v>
      </c>
      <c r="F68" s="34">
        <v>1824</v>
      </c>
      <c r="G68" s="34">
        <v>2328</v>
      </c>
      <c r="H68" s="34">
        <v>500</v>
      </c>
      <c r="I68" s="34">
        <v>1241</v>
      </c>
      <c r="J68" s="34">
        <v>851</v>
      </c>
      <c r="K68" s="34">
        <v>2033</v>
      </c>
      <c r="L68" s="34">
        <v>1175</v>
      </c>
      <c r="M68" s="34">
        <v>745</v>
      </c>
      <c r="N68" s="34">
        <v>330</v>
      </c>
      <c r="O68" s="34">
        <v>1715</v>
      </c>
      <c r="P68" s="34">
        <v>1062</v>
      </c>
      <c r="Q68" s="34">
        <v>750</v>
      </c>
      <c r="R68" s="34">
        <v>1700</v>
      </c>
      <c r="S68" s="34">
        <v>1056</v>
      </c>
      <c r="T68" s="34">
        <v>1026</v>
      </c>
      <c r="U68" s="34">
        <v>292</v>
      </c>
      <c r="V68" s="34">
        <v>1672</v>
      </c>
      <c r="W68" s="34">
        <v>1413</v>
      </c>
      <c r="X68" s="34">
        <v>891</v>
      </c>
    </row>
    <row r="69" spans="1:24" ht="31.5" customHeight="1" hidden="1">
      <c r="A69" s="30" t="s">
        <v>47</v>
      </c>
      <c r="B69" s="21">
        <v>23032</v>
      </c>
      <c r="C69" s="21">
        <f>SUM(D69:X69)</f>
        <v>24060</v>
      </c>
      <c r="D69" s="34">
        <v>600</v>
      </c>
      <c r="E69" s="34">
        <v>630</v>
      </c>
      <c r="F69" s="34">
        <v>1740</v>
      </c>
      <c r="G69" s="34">
        <v>2930</v>
      </c>
      <c r="H69" s="34">
        <v>420</v>
      </c>
      <c r="I69" s="34">
        <v>890</v>
      </c>
      <c r="J69" s="34">
        <v>750</v>
      </c>
      <c r="K69" s="34">
        <v>2230</v>
      </c>
      <c r="L69" s="34">
        <v>980</v>
      </c>
      <c r="M69" s="34">
        <v>680</v>
      </c>
      <c r="N69" s="34">
        <v>290</v>
      </c>
      <c r="O69" s="34">
        <v>1840</v>
      </c>
      <c r="P69" s="34">
        <v>1080</v>
      </c>
      <c r="Q69" s="34">
        <v>990</v>
      </c>
      <c r="R69" s="34">
        <v>1380</v>
      </c>
      <c r="S69" s="34">
        <v>790</v>
      </c>
      <c r="T69" s="34">
        <v>1640</v>
      </c>
      <c r="U69" s="34">
        <v>290</v>
      </c>
      <c r="V69" s="34">
        <v>1750</v>
      </c>
      <c r="W69" s="34">
        <v>800</v>
      </c>
      <c r="X69" s="34">
        <v>1360</v>
      </c>
    </row>
    <row r="70" spans="1:24" ht="21.75" customHeight="1">
      <c r="A70" s="36" t="s">
        <v>49</v>
      </c>
      <c r="B70" s="32">
        <f>B68/B69</f>
        <v>0.8606286905175408</v>
      </c>
      <c r="C70" s="32">
        <f aca="true" t="shared" si="17" ref="C70:X70">C68/C69</f>
        <v>0.9909393183707398</v>
      </c>
      <c r="D70" s="33">
        <f t="shared" si="17"/>
        <v>0.9666666666666667</v>
      </c>
      <c r="E70" s="33">
        <f t="shared" si="17"/>
        <v>1.0444444444444445</v>
      </c>
      <c r="F70" s="33">
        <f t="shared" si="17"/>
        <v>1.0482758620689656</v>
      </c>
      <c r="G70" s="33">
        <f t="shared" si="17"/>
        <v>0.7945392491467577</v>
      </c>
      <c r="H70" s="33">
        <f t="shared" si="17"/>
        <v>1.1904761904761905</v>
      </c>
      <c r="I70" s="33">
        <f t="shared" si="17"/>
        <v>1.3943820224719101</v>
      </c>
      <c r="J70" s="33">
        <f t="shared" si="17"/>
        <v>1.1346666666666667</v>
      </c>
      <c r="K70" s="33">
        <f t="shared" si="17"/>
        <v>0.9116591928251121</v>
      </c>
      <c r="L70" s="33">
        <f t="shared" si="17"/>
        <v>1.1989795918367347</v>
      </c>
      <c r="M70" s="33">
        <f t="shared" si="17"/>
        <v>1.0955882352941178</v>
      </c>
      <c r="N70" s="33">
        <f t="shared" si="17"/>
        <v>1.1379310344827587</v>
      </c>
      <c r="O70" s="33">
        <f t="shared" si="17"/>
        <v>0.9320652173913043</v>
      </c>
      <c r="P70" s="33">
        <f t="shared" si="17"/>
        <v>0.9833333333333333</v>
      </c>
      <c r="Q70" s="33">
        <f t="shared" si="17"/>
        <v>0.7575757575757576</v>
      </c>
      <c r="R70" s="33">
        <f t="shared" si="17"/>
        <v>1.2318840579710144</v>
      </c>
      <c r="S70" s="33">
        <f t="shared" si="17"/>
        <v>1.3367088607594937</v>
      </c>
      <c r="T70" s="33">
        <f t="shared" si="17"/>
        <v>0.625609756097561</v>
      </c>
      <c r="U70" s="33">
        <f t="shared" si="17"/>
        <v>1.006896551724138</v>
      </c>
      <c r="V70" s="33">
        <f t="shared" si="17"/>
        <v>0.9554285714285714</v>
      </c>
      <c r="W70" s="33">
        <f t="shared" si="17"/>
        <v>1.76625</v>
      </c>
      <c r="X70" s="33">
        <f t="shared" si="17"/>
        <v>0.6551470588235294</v>
      </c>
    </row>
    <row r="71" spans="1:24" ht="21.75" customHeight="1">
      <c r="A71" s="36"/>
      <c r="B71" s="32"/>
      <c r="C71" s="32"/>
      <c r="D71" s="33"/>
      <c r="E71" s="33"/>
      <c r="F71" s="33"/>
      <c r="G71" s="33"/>
      <c r="H71" s="33"/>
      <c r="I71" s="33"/>
      <c r="J71" s="33"/>
      <c r="K71" s="33" t="s">
        <v>75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34.5" customHeight="1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1"/>
    </row>
    <row r="73" spans="1:2" ht="31.5" customHeight="1">
      <c r="A73" s="8"/>
      <c r="B73" s="13"/>
    </row>
    <row r="74" spans="1:2" ht="17.25">
      <c r="A74" s="8"/>
      <c r="B74" s="13"/>
    </row>
    <row r="75" spans="1:2" ht="17.25">
      <c r="A75" s="2"/>
      <c r="B75" s="13"/>
    </row>
    <row r="76" spans="1:2" ht="17.25">
      <c r="A76" s="2"/>
      <c r="B76" s="14"/>
    </row>
    <row r="77" spans="1:2" ht="17.25">
      <c r="A77" s="2"/>
      <c r="B77" s="14"/>
    </row>
    <row r="78" spans="1:2" ht="17.25">
      <c r="A78" s="2"/>
      <c r="B78" s="13"/>
    </row>
    <row r="79" spans="1:2" ht="17.25">
      <c r="A79" s="2"/>
      <c r="B79" s="14"/>
    </row>
    <row r="80" spans="1:2" ht="17.25">
      <c r="A80" s="2"/>
      <c r="B80" s="14"/>
    </row>
    <row r="81" spans="1:2" ht="17.25">
      <c r="A81" s="2"/>
      <c r="B81" s="15"/>
    </row>
    <row r="82" spans="1:2" ht="17.25">
      <c r="A82" s="2"/>
      <c r="B82" s="15"/>
    </row>
    <row r="83" ht="16.5">
      <c r="A83" s="2"/>
    </row>
    <row r="84" ht="16.5">
      <c r="A84" s="2"/>
    </row>
    <row r="85" ht="16.5">
      <c r="A85" s="2"/>
    </row>
    <row r="86" ht="16.5">
      <c r="A86" s="2"/>
    </row>
    <row r="87" ht="16.5">
      <c r="A87" s="2"/>
    </row>
    <row r="88" ht="16.5">
      <c r="A88" s="2"/>
    </row>
    <row r="89" ht="16.5">
      <c r="A89" s="2"/>
    </row>
    <row r="90" ht="16.5">
      <c r="A90" s="2"/>
    </row>
    <row r="91" ht="16.5">
      <c r="A91" s="2"/>
    </row>
    <row r="92" ht="16.5">
      <c r="A92" s="2"/>
    </row>
    <row r="93" ht="16.5">
      <c r="A93" s="2"/>
    </row>
    <row r="94" ht="16.5">
      <c r="A94" s="2"/>
    </row>
    <row r="95" ht="16.5">
      <c r="A95" s="2"/>
    </row>
    <row r="96" ht="16.5">
      <c r="A96" s="2"/>
    </row>
    <row r="97" ht="16.5">
      <c r="A97" s="2"/>
    </row>
    <row r="98" ht="16.5">
      <c r="A98" s="2"/>
    </row>
    <row r="99" ht="16.5">
      <c r="A99" s="2"/>
    </row>
    <row r="100" ht="16.5">
      <c r="A100" s="2"/>
    </row>
    <row r="101" ht="16.5">
      <c r="A101" s="2"/>
    </row>
    <row r="102" ht="16.5">
      <c r="A102" s="2"/>
    </row>
    <row r="103" ht="16.5">
      <c r="A103" s="2"/>
    </row>
    <row r="104" ht="16.5">
      <c r="A104" s="2"/>
    </row>
    <row r="105" ht="16.5">
      <c r="A105" s="2"/>
    </row>
    <row r="106" ht="16.5">
      <c r="A106" s="2"/>
    </row>
    <row r="107" ht="16.5">
      <c r="A107" s="2"/>
    </row>
    <row r="108" ht="16.5">
      <c r="A108" s="2"/>
    </row>
    <row r="109" ht="16.5">
      <c r="A109" s="2"/>
    </row>
    <row r="110" ht="16.5">
      <c r="A110" s="2"/>
    </row>
    <row r="111" ht="16.5">
      <c r="A111" s="2"/>
    </row>
    <row r="112" ht="16.5">
      <c r="A112" s="2"/>
    </row>
    <row r="113" ht="16.5">
      <c r="A113" s="2"/>
    </row>
    <row r="114" ht="16.5">
      <c r="A114" s="2"/>
    </row>
    <row r="115" ht="16.5">
      <c r="A115" s="2"/>
    </row>
    <row r="116" ht="16.5">
      <c r="A116" s="2"/>
    </row>
    <row r="117" ht="16.5">
      <c r="A117" s="2"/>
    </row>
    <row r="118" ht="16.5">
      <c r="A118" s="2"/>
    </row>
    <row r="119" ht="16.5">
      <c r="A119" s="2"/>
    </row>
    <row r="120" ht="16.5">
      <c r="A120" s="2"/>
    </row>
    <row r="121" ht="16.5">
      <c r="A121" s="2"/>
    </row>
    <row r="122" ht="16.5">
      <c r="A122" s="2"/>
    </row>
    <row r="123" ht="16.5">
      <c r="A123" s="2"/>
    </row>
    <row r="124" ht="16.5">
      <c r="A124" s="2"/>
    </row>
    <row r="125" ht="16.5">
      <c r="A125" s="2"/>
    </row>
    <row r="126" ht="16.5">
      <c r="A126" s="2"/>
    </row>
    <row r="127" ht="16.5">
      <c r="A127" s="2"/>
    </row>
    <row r="128" ht="16.5">
      <c r="A128" s="2"/>
    </row>
    <row r="129" ht="16.5">
      <c r="A129" s="2"/>
    </row>
    <row r="130" ht="16.5">
      <c r="A130" s="2"/>
    </row>
    <row r="131" ht="16.5">
      <c r="A131" s="2"/>
    </row>
    <row r="132" ht="16.5">
      <c r="A132" s="2"/>
    </row>
    <row r="133" ht="16.5">
      <c r="A133" s="2"/>
    </row>
    <row r="134" ht="16.5">
      <c r="A134" s="2"/>
    </row>
    <row r="135" ht="16.5">
      <c r="A135" s="2"/>
    </row>
    <row r="136" ht="16.5">
      <c r="A136" s="2"/>
    </row>
    <row r="137" ht="16.5">
      <c r="A137" s="2"/>
    </row>
    <row r="138" ht="16.5">
      <c r="A138" s="2"/>
    </row>
    <row r="139" ht="16.5">
      <c r="A139" s="2"/>
    </row>
    <row r="140" ht="16.5">
      <c r="A140" s="2"/>
    </row>
    <row r="141" ht="16.5">
      <c r="A141" s="2"/>
    </row>
    <row r="142" ht="16.5">
      <c r="A142" s="2"/>
    </row>
    <row r="143" ht="16.5">
      <c r="A143" s="2"/>
    </row>
    <row r="144" ht="16.5">
      <c r="A144" s="2"/>
    </row>
    <row r="145" ht="16.5">
      <c r="A145" s="2"/>
    </row>
    <row r="146" ht="16.5">
      <c r="A146" s="2"/>
    </row>
    <row r="147" ht="16.5">
      <c r="A147" s="2"/>
    </row>
    <row r="148" ht="16.5">
      <c r="A148" s="2"/>
    </row>
    <row r="149" ht="16.5">
      <c r="A149" s="2"/>
    </row>
    <row r="150" ht="16.5">
      <c r="A150" s="2"/>
    </row>
    <row r="151" ht="16.5">
      <c r="A151" s="2"/>
    </row>
    <row r="152" ht="16.5">
      <c r="A152" s="2"/>
    </row>
    <row r="153" ht="16.5">
      <c r="A153" s="2"/>
    </row>
    <row r="154" ht="16.5">
      <c r="A154" s="2"/>
    </row>
    <row r="155" ht="16.5">
      <c r="A155" s="2"/>
    </row>
    <row r="156" ht="16.5">
      <c r="A156" s="2"/>
    </row>
    <row r="157" ht="16.5">
      <c r="A157" s="2"/>
    </row>
    <row r="158" ht="16.5">
      <c r="A158" s="2"/>
    </row>
    <row r="159" ht="16.5">
      <c r="A159" s="2"/>
    </row>
    <row r="160" ht="16.5">
      <c r="A160" s="2"/>
    </row>
    <row r="161" ht="16.5">
      <c r="A161" s="2"/>
    </row>
    <row r="162" ht="16.5">
      <c r="A162" s="2"/>
    </row>
    <row r="163" ht="16.5">
      <c r="A163" s="2"/>
    </row>
    <row r="164" ht="16.5">
      <c r="A164" s="2"/>
    </row>
    <row r="165" ht="16.5">
      <c r="A165" s="2"/>
    </row>
    <row r="166" ht="16.5">
      <c r="A166" s="2"/>
    </row>
    <row r="167" ht="16.5">
      <c r="A167" s="2"/>
    </row>
    <row r="168" ht="16.5">
      <c r="A168" s="2"/>
    </row>
    <row r="169" ht="16.5">
      <c r="A169" s="2"/>
    </row>
    <row r="170" ht="16.5">
      <c r="A170" s="2"/>
    </row>
    <row r="171" ht="16.5">
      <c r="A171" s="2"/>
    </row>
    <row r="172" ht="16.5">
      <c r="A172" s="2"/>
    </row>
    <row r="173" ht="16.5">
      <c r="A173" s="2"/>
    </row>
    <row r="174" ht="16.5">
      <c r="A174" s="2"/>
    </row>
    <row r="175" ht="16.5">
      <c r="A175" s="2"/>
    </row>
    <row r="176" ht="16.5">
      <c r="A176" s="2"/>
    </row>
    <row r="177" ht="16.5">
      <c r="A177" s="2"/>
    </row>
    <row r="178" ht="16.5">
      <c r="A178" s="2"/>
    </row>
    <row r="179" ht="16.5">
      <c r="A179" s="2"/>
    </row>
    <row r="180" ht="16.5">
      <c r="A180" s="2"/>
    </row>
    <row r="181" ht="16.5">
      <c r="A181" s="2"/>
    </row>
    <row r="182" ht="16.5">
      <c r="A182" s="2"/>
    </row>
    <row r="183" ht="16.5">
      <c r="A183" s="2"/>
    </row>
    <row r="184" ht="16.5">
      <c r="A184" s="2"/>
    </row>
    <row r="185" ht="16.5">
      <c r="A185" s="2"/>
    </row>
    <row r="186" ht="16.5">
      <c r="A186" s="2"/>
    </row>
    <row r="187" ht="16.5">
      <c r="A187" s="2"/>
    </row>
    <row r="188" ht="16.5">
      <c r="A188" s="2"/>
    </row>
    <row r="189" ht="16.5">
      <c r="A189" s="2"/>
    </row>
    <row r="190" ht="16.5">
      <c r="A190" s="2"/>
    </row>
    <row r="191" ht="16.5">
      <c r="A191" s="2"/>
    </row>
    <row r="192" ht="16.5">
      <c r="A192" s="2"/>
    </row>
    <row r="193" ht="16.5">
      <c r="A193" s="2"/>
    </row>
    <row r="194" ht="16.5">
      <c r="A194" s="2"/>
    </row>
    <row r="195" ht="16.5">
      <c r="A195" s="2"/>
    </row>
    <row r="196" ht="16.5">
      <c r="A196" s="2"/>
    </row>
    <row r="197" ht="16.5">
      <c r="A197" s="2"/>
    </row>
    <row r="198" ht="16.5">
      <c r="A198" s="2"/>
    </row>
    <row r="199" ht="16.5">
      <c r="A199" s="2"/>
    </row>
    <row r="200" ht="16.5">
      <c r="A200" s="2"/>
    </row>
    <row r="201" ht="16.5">
      <c r="A201" s="2"/>
    </row>
    <row r="202" ht="16.5">
      <c r="A202" s="2"/>
    </row>
    <row r="203" ht="16.5">
      <c r="A203" s="2"/>
    </row>
    <row r="204" ht="16.5">
      <c r="A204" s="2"/>
    </row>
    <row r="205" ht="16.5">
      <c r="A205" s="2"/>
    </row>
    <row r="206" ht="16.5">
      <c r="A206" s="2"/>
    </row>
    <row r="207" ht="16.5">
      <c r="A207" s="2"/>
    </row>
    <row r="208" ht="16.5">
      <c r="A208" s="2"/>
    </row>
    <row r="209" ht="16.5">
      <c r="A209" s="2"/>
    </row>
    <row r="210" ht="16.5">
      <c r="A210" s="2"/>
    </row>
    <row r="211" ht="16.5">
      <c r="A211" s="2"/>
    </row>
    <row r="212" ht="16.5">
      <c r="A212" s="2"/>
    </row>
    <row r="213" ht="16.5">
      <c r="A213" s="2"/>
    </row>
    <row r="214" ht="16.5">
      <c r="A214" s="2"/>
    </row>
    <row r="215" ht="16.5">
      <c r="A215" s="2"/>
    </row>
    <row r="216" ht="16.5">
      <c r="A216" s="2"/>
    </row>
    <row r="217" ht="16.5">
      <c r="A217" s="2"/>
    </row>
    <row r="218" ht="16.5">
      <c r="A218" s="2"/>
    </row>
    <row r="219" ht="16.5">
      <c r="A219" s="2"/>
    </row>
    <row r="220" ht="16.5">
      <c r="A220" s="2"/>
    </row>
    <row r="221" ht="16.5">
      <c r="A221" s="2"/>
    </row>
    <row r="222" ht="16.5">
      <c r="A222" s="2"/>
    </row>
    <row r="223" ht="16.5">
      <c r="A223" s="2"/>
    </row>
    <row r="224" ht="16.5">
      <c r="A224" s="2"/>
    </row>
    <row r="225" ht="16.5">
      <c r="A225" s="2"/>
    </row>
    <row r="226" ht="16.5">
      <c r="A226" s="2"/>
    </row>
    <row r="227" ht="16.5">
      <c r="A227" s="2"/>
    </row>
    <row r="228" ht="16.5">
      <c r="A228" s="2"/>
    </row>
    <row r="229" ht="16.5">
      <c r="A229" s="2"/>
    </row>
    <row r="230" ht="16.5">
      <c r="A230" s="2"/>
    </row>
    <row r="231" ht="16.5">
      <c r="A231" s="2"/>
    </row>
    <row r="232" ht="16.5">
      <c r="A232" s="2"/>
    </row>
    <row r="233" ht="16.5">
      <c r="A233" s="2"/>
    </row>
    <row r="234" ht="16.5">
      <c r="A234" s="2"/>
    </row>
    <row r="235" ht="16.5">
      <c r="A235" s="2"/>
    </row>
    <row r="236" ht="16.5">
      <c r="A236" s="2"/>
    </row>
    <row r="237" ht="16.5">
      <c r="A237" s="2"/>
    </row>
    <row r="238" ht="16.5">
      <c r="A238" s="2"/>
    </row>
    <row r="239" ht="16.5">
      <c r="A239" s="2"/>
    </row>
    <row r="240" ht="16.5">
      <c r="A240" s="2"/>
    </row>
    <row r="241" ht="16.5">
      <c r="A241" s="2"/>
    </row>
    <row r="242" ht="16.5">
      <c r="A242" s="2"/>
    </row>
    <row r="243" ht="16.5">
      <c r="A243" s="2"/>
    </row>
    <row r="244" ht="16.5">
      <c r="A244" s="2"/>
    </row>
    <row r="245" ht="16.5">
      <c r="A245" s="2"/>
    </row>
    <row r="246" ht="16.5">
      <c r="A246" s="2"/>
    </row>
    <row r="247" ht="16.5">
      <c r="A247" s="2"/>
    </row>
    <row r="248" ht="16.5">
      <c r="A248" s="2"/>
    </row>
    <row r="249" ht="16.5">
      <c r="A249" s="2"/>
    </row>
    <row r="250" ht="16.5">
      <c r="A250" s="2"/>
    </row>
    <row r="251" ht="16.5">
      <c r="A251" s="2"/>
    </row>
    <row r="252" ht="16.5">
      <c r="A252" s="2"/>
    </row>
    <row r="253" ht="16.5">
      <c r="A253" s="2"/>
    </row>
    <row r="254" ht="16.5">
      <c r="A254" s="2"/>
    </row>
    <row r="255" ht="16.5">
      <c r="A255" s="2"/>
    </row>
    <row r="256" ht="16.5">
      <c r="A256" s="2"/>
    </row>
    <row r="257" ht="16.5">
      <c r="A257" s="2"/>
    </row>
    <row r="258" ht="16.5">
      <c r="A258" s="2"/>
    </row>
    <row r="259" ht="16.5">
      <c r="A259" s="2"/>
    </row>
    <row r="260" ht="16.5">
      <c r="A260" s="2"/>
    </row>
    <row r="261" ht="16.5">
      <c r="A261" s="2"/>
    </row>
    <row r="262" ht="16.5">
      <c r="A262" s="2"/>
    </row>
    <row r="263" ht="16.5">
      <c r="A263" s="2"/>
    </row>
    <row r="264" ht="16.5">
      <c r="A264" s="2"/>
    </row>
    <row r="265" ht="16.5">
      <c r="A265" s="2"/>
    </row>
    <row r="266" ht="16.5">
      <c r="A266" s="2"/>
    </row>
    <row r="267" ht="16.5">
      <c r="A267" s="2"/>
    </row>
    <row r="268" ht="16.5">
      <c r="A268" s="2"/>
    </row>
    <row r="269" ht="16.5">
      <c r="A269" s="2"/>
    </row>
    <row r="270" ht="16.5">
      <c r="A270" s="2"/>
    </row>
    <row r="271" ht="16.5">
      <c r="A271" s="2"/>
    </row>
    <row r="272" ht="16.5">
      <c r="A272" s="2"/>
    </row>
    <row r="273" ht="16.5">
      <c r="A273" s="2"/>
    </row>
    <row r="274" ht="16.5">
      <c r="A274" s="2"/>
    </row>
    <row r="275" ht="16.5">
      <c r="A275" s="2"/>
    </row>
    <row r="276" ht="16.5">
      <c r="A276" s="2"/>
    </row>
    <row r="277" ht="16.5">
      <c r="A277" s="2"/>
    </row>
    <row r="278" ht="16.5">
      <c r="A278" s="2"/>
    </row>
    <row r="279" ht="16.5">
      <c r="A279" s="2"/>
    </row>
    <row r="280" ht="16.5">
      <c r="A280" s="2"/>
    </row>
    <row r="281" ht="16.5">
      <c r="A281" s="2"/>
    </row>
    <row r="282" ht="16.5">
      <c r="A282" s="2"/>
    </row>
    <row r="283" ht="16.5">
      <c r="A283" s="2"/>
    </row>
    <row r="284" ht="16.5">
      <c r="A284" s="2"/>
    </row>
    <row r="285" ht="16.5">
      <c r="A285" s="2"/>
    </row>
    <row r="286" ht="16.5">
      <c r="A286" s="2"/>
    </row>
    <row r="287" ht="16.5">
      <c r="A287" s="2"/>
    </row>
    <row r="288" ht="16.5">
      <c r="A288" s="2"/>
    </row>
    <row r="289" ht="16.5">
      <c r="A289" s="2"/>
    </row>
    <row r="290" ht="16.5">
      <c r="A290" s="2"/>
    </row>
    <row r="291" ht="16.5">
      <c r="A291" s="2"/>
    </row>
    <row r="292" ht="16.5">
      <c r="A292" s="2"/>
    </row>
    <row r="293" ht="16.5">
      <c r="A293" s="2"/>
    </row>
    <row r="294" ht="16.5">
      <c r="A294" s="2"/>
    </row>
    <row r="295" ht="16.5">
      <c r="A295" s="2"/>
    </row>
    <row r="296" ht="16.5">
      <c r="A296" s="2"/>
    </row>
    <row r="297" ht="16.5">
      <c r="A297" s="2"/>
    </row>
    <row r="298" ht="16.5">
      <c r="A298" s="2"/>
    </row>
    <row r="299" ht="16.5">
      <c r="A299" s="2"/>
    </row>
    <row r="300" ht="16.5">
      <c r="A300" s="2"/>
    </row>
    <row r="301" ht="16.5">
      <c r="A301" s="2"/>
    </row>
    <row r="302" ht="16.5">
      <c r="A302" s="2"/>
    </row>
    <row r="303" ht="16.5">
      <c r="A303" s="2"/>
    </row>
    <row r="304" ht="16.5">
      <c r="A304" s="2"/>
    </row>
    <row r="305" ht="16.5">
      <c r="A305" s="2"/>
    </row>
    <row r="306" ht="16.5">
      <c r="A306" s="2"/>
    </row>
    <row r="307" ht="16.5">
      <c r="A307" s="2"/>
    </row>
    <row r="308" ht="16.5">
      <c r="A308" s="2"/>
    </row>
    <row r="309" ht="16.5">
      <c r="A309" s="2"/>
    </row>
    <row r="310" ht="16.5">
      <c r="A310" s="2"/>
    </row>
    <row r="311" ht="16.5">
      <c r="A311" s="2"/>
    </row>
    <row r="312" ht="16.5">
      <c r="A312" s="2"/>
    </row>
    <row r="313" ht="16.5">
      <c r="A313" s="2"/>
    </row>
    <row r="314" ht="16.5">
      <c r="A314" s="2"/>
    </row>
    <row r="315" ht="16.5">
      <c r="A315" s="2"/>
    </row>
    <row r="316" ht="16.5">
      <c r="A316" s="2"/>
    </row>
    <row r="317" ht="16.5">
      <c r="A317" s="2"/>
    </row>
    <row r="318" ht="16.5">
      <c r="A318" s="2"/>
    </row>
    <row r="319" ht="16.5">
      <c r="A319" s="2"/>
    </row>
    <row r="320" ht="16.5">
      <c r="A320" s="2"/>
    </row>
    <row r="321" ht="16.5">
      <c r="A321" s="2"/>
    </row>
    <row r="322" ht="16.5">
      <c r="A322" s="2"/>
    </row>
    <row r="323" ht="16.5">
      <c r="A323" s="2"/>
    </row>
    <row r="324" ht="16.5">
      <c r="A324" s="2"/>
    </row>
    <row r="325" ht="16.5">
      <c r="A325" s="2"/>
    </row>
    <row r="326" ht="16.5">
      <c r="A326" s="2"/>
    </row>
    <row r="327" ht="16.5">
      <c r="A327" s="2"/>
    </row>
    <row r="328" ht="16.5">
      <c r="A328" s="2"/>
    </row>
    <row r="329" ht="16.5">
      <c r="A329" s="2"/>
    </row>
    <row r="330" ht="16.5">
      <c r="A330" s="2"/>
    </row>
    <row r="331" ht="16.5">
      <c r="A331" s="2"/>
    </row>
    <row r="332" ht="16.5">
      <c r="A332" s="2"/>
    </row>
    <row r="333" ht="16.5">
      <c r="A333" s="2"/>
    </row>
    <row r="334" ht="16.5">
      <c r="A334" s="2"/>
    </row>
    <row r="335" ht="16.5">
      <c r="A335" s="2"/>
    </row>
    <row r="336" ht="16.5">
      <c r="A336" s="2"/>
    </row>
    <row r="337" ht="16.5">
      <c r="A337" s="2"/>
    </row>
    <row r="338" ht="16.5">
      <c r="A338" s="2"/>
    </row>
    <row r="339" ht="16.5">
      <c r="A339" s="2"/>
    </row>
    <row r="340" ht="16.5">
      <c r="A340" s="2"/>
    </row>
    <row r="341" ht="16.5">
      <c r="A341" s="2"/>
    </row>
    <row r="342" ht="16.5">
      <c r="A342" s="2"/>
    </row>
    <row r="343" ht="16.5">
      <c r="A343" s="2"/>
    </row>
    <row r="344" ht="16.5">
      <c r="A344" s="2"/>
    </row>
    <row r="345" ht="16.5">
      <c r="A345" s="2"/>
    </row>
    <row r="346" ht="16.5">
      <c r="A346" s="2"/>
    </row>
    <row r="347" ht="16.5">
      <c r="A347" s="2"/>
    </row>
    <row r="348" ht="16.5">
      <c r="A348" s="2"/>
    </row>
    <row r="349" ht="16.5">
      <c r="A349" s="2"/>
    </row>
    <row r="350" ht="16.5">
      <c r="A350" s="2"/>
    </row>
    <row r="351" ht="16.5">
      <c r="A351" s="2"/>
    </row>
    <row r="352" ht="16.5">
      <c r="A352" s="2"/>
    </row>
    <row r="353" ht="16.5">
      <c r="A353" s="2"/>
    </row>
    <row r="354" ht="16.5">
      <c r="A354" s="2"/>
    </row>
    <row r="355" ht="16.5">
      <c r="A355" s="2"/>
    </row>
    <row r="356" ht="16.5">
      <c r="A356" s="2"/>
    </row>
    <row r="357" ht="16.5">
      <c r="A357" s="2"/>
    </row>
    <row r="358" ht="16.5">
      <c r="A358" s="2"/>
    </row>
    <row r="359" ht="16.5">
      <c r="A359" s="2"/>
    </row>
    <row r="360" ht="16.5">
      <c r="A360" s="2"/>
    </row>
    <row r="361" ht="16.5">
      <c r="A361" s="2"/>
    </row>
    <row r="362" ht="16.5">
      <c r="A362" s="2"/>
    </row>
    <row r="363" ht="16.5">
      <c r="A363" s="2"/>
    </row>
    <row r="364" ht="16.5">
      <c r="A364" s="2"/>
    </row>
    <row r="365" ht="16.5">
      <c r="A365" s="2"/>
    </row>
    <row r="366" ht="16.5">
      <c r="A366" s="2"/>
    </row>
    <row r="367" ht="16.5">
      <c r="A367" s="2"/>
    </row>
    <row r="368" ht="16.5">
      <c r="A368" s="2"/>
    </row>
    <row r="369" ht="16.5">
      <c r="A369" s="2"/>
    </row>
    <row r="370" ht="16.5">
      <c r="A370" s="2"/>
    </row>
    <row r="371" ht="16.5">
      <c r="A371" s="2"/>
    </row>
    <row r="372" ht="16.5">
      <c r="A372" s="2"/>
    </row>
    <row r="373" ht="16.5">
      <c r="A373" s="2"/>
    </row>
    <row r="374" ht="16.5">
      <c r="A374" s="2"/>
    </row>
    <row r="375" ht="16.5">
      <c r="A375" s="2"/>
    </row>
    <row r="376" ht="16.5">
      <c r="A376" s="2"/>
    </row>
    <row r="377" ht="16.5">
      <c r="A377" s="2"/>
    </row>
    <row r="378" ht="16.5">
      <c r="A378" s="2"/>
    </row>
    <row r="379" ht="16.5">
      <c r="A379" s="2"/>
    </row>
    <row r="380" ht="16.5">
      <c r="A380" s="2"/>
    </row>
    <row r="381" ht="16.5">
      <c r="A381" s="2"/>
    </row>
    <row r="382" ht="16.5">
      <c r="A382" s="2"/>
    </row>
    <row r="383" ht="16.5">
      <c r="A383" s="2"/>
    </row>
    <row r="384" ht="16.5">
      <c r="A384" s="2"/>
    </row>
    <row r="385" ht="16.5">
      <c r="A385" s="2"/>
    </row>
    <row r="386" ht="16.5">
      <c r="A386" s="2"/>
    </row>
    <row r="387" ht="16.5">
      <c r="A387" s="2"/>
    </row>
    <row r="388" ht="16.5">
      <c r="A388" s="2"/>
    </row>
    <row r="389" ht="16.5">
      <c r="A389" s="2"/>
    </row>
    <row r="390" ht="16.5">
      <c r="A390" s="2"/>
    </row>
    <row r="391" ht="16.5">
      <c r="A391" s="2"/>
    </row>
    <row r="392" ht="16.5">
      <c r="A392" s="2"/>
    </row>
    <row r="393" ht="16.5">
      <c r="A393" s="2"/>
    </row>
    <row r="394" ht="16.5">
      <c r="A394" s="2"/>
    </row>
    <row r="395" ht="16.5">
      <c r="A395" s="2"/>
    </row>
    <row r="396" ht="16.5">
      <c r="A396" s="2"/>
    </row>
    <row r="397" ht="16.5">
      <c r="A397" s="2"/>
    </row>
    <row r="398" ht="16.5">
      <c r="A398" s="2"/>
    </row>
    <row r="399" ht="16.5">
      <c r="A399" s="2"/>
    </row>
    <row r="400" ht="16.5">
      <c r="A400" s="2"/>
    </row>
    <row r="401" ht="16.5">
      <c r="A401" s="2"/>
    </row>
    <row r="402" ht="16.5">
      <c r="A402" s="2"/>
    </row>
    <row r="403" ht="16.5">
      <c r="A403" s="2"/>
    </row>
    <row r="404" ht="16.5">
      <c r="A404" s="2"/>
    </row>
    <row r="405" ht="16.5">
      <c r="A405" s="2"/>
    </row>
    <row r="406" ht="16.5">
      <c r="A406" s="2"/>
    </row>
    <row r="407" ht="16.5">
      <c r="A407" s="2"/>
    </row>
    <row r="408" ht="16.5">
      <c r="A408" s="2"/>
    </row>
    <row r="409" ht="16.5">
      <c r="A409" s="2"/>
    </row>
    <row r="410" ht="16.5">
      <c r="A410" s="2"/>
    </row>
    <row r="411" ht="16.5">
      <c r="A411" s="2"/>
    </row>
    <row r="412" ht="16.5">
      <c r="A412" s="2"/>
    </row>
    <row r="413" ht="16.5">
      <c r="A413" s="2"/>
    </row>
    <row r="414" ht="16.5">
      <c r="A414" s="2"/>
    </row>
    <row r="415" ht="16.5">
      <c r="A415" s="2"/>
    </row>
    <row r="416" ht="16.5">
      <c r="A416" s="2"/>
    </row>
    <row r="417" ht="16.5">
      <c r="A417" s="2"/>
    </row>
    <row r="418" ht="16.5">
      <c r="A418" s="2"/>
    </row>
    <row r="419" ht="16.5">
      <c r="A419" s="2"/>
    </row>
    <row r="420" ht="16.5">
      <c r="A420" s="2"/>
    </row>
    <row r="421" ht="16.5">
      <c r="A421" s="2"/>
    </row>
    <row r="422" ht="16.5">
      <c r="A422" s="2"/>
    </row>
    <row r="423" ht="16.5">
      <c r="A423" s="2"/>
    </row>
    <row r="424" ht="16.5">
      <c r="A424" s="2"/>
    </row>
    <row r="425" ht="16.5">
      <c r="A425" s="2"/>
    </row>
    <row r="426" ht="16.5">
      <c r="A426" s="2"/>
    </row>
    <row r="427" ht="16.5">
      <c r="A427" s="2"/>
    </row>
    <row r="428" ht="16.5">
      <c r="A428" s="2"/>
    </row>
    <row r="429" ht="16.5">
      <c r="A429" s="2"/>
    </row>
    <row r="430" ht="16.5">
      <c r="A430" s="2"/>
    </row>
    <row r="431" ht="16.5">
      <c r="A431" s="2"/>
    </row>
    <row r="432" ht="16.5">
      <c r="A432" s="2"/>
    </row>
    <row r="433" ht="16.5">
      <c r="A433" s="2"/>
    </row>
    <row r="434" ht="16.5">
      <c r="A434" s="2"/>
    </row>
    <row r="435" ht="16.5">
      <c r="A435" s="2"/>
    </row>
    <row r="436" ht="16.5">
      <c r="A436" s="2"/>
    </row>
    <row r="437" ht="16.5">
      <c r="A437" s="2"/>
    </row>
    <row r="438" ht="16.5">
      <c r="A438" s="2"/>
    </row>
    <row r="439" ht="16.5">
      <c r="A439" s="2"/>
    </row>
    <row r="440" ht="16.5">
      <c r="A440" s="2"/>
    </row>
    <row r="441" ht="16.5">
      <c r="A441" s="2"/>
    </row>
    <row r="442" ht="16.5">
      <c r="A442" s="2"/>
    </row>
    <row r="443" ht="16.5">
      <c r="A443" s="2"/>
    </row>
    <row r="444" ht="16.5">
      <c r="A444" s="2"/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ht="16.5">
      <c r="A475" s="2"/>
    </row>
    <row r="476" ht="16.5">
      <c r="A476" s="2"/>
    </row>
    <row r="477" ht="16.5">
      <c r="A477" s="2"/>
    </row>
    <row r="478" ht="16.5">
      <c r="A478" s="2"/>
    </row>
    <row r="479" ht="16.5">
      <c r="A479" s="2"/>
    </row>
    <row r="480" ht="16.5">
      <c r="A480" s="2"/>
    </row>
    <row r="481" ht="16.5">
      <c r="A481" s="2"/>
    </row>
    <row r="482" ht="16.5">
      <c r="A482" s="2"/>
    </row>
    <row r="483" ht="16.5">
      <c r="A483" s="2"/>
    </row>
    <row r="484" ht="16.5">
      <c r="A484" s="2"/>
    </row>
    <row r="485" ht="16.5">
      <c r="A485" s="2"/>
    </row>
    <row r="486" ht="16.5">
      <c r="A486" s="2"/>
    </row>
    <row r="487" ht="16.5">
      <c r="A487" s="2"/>
    </row>
    <row r="488" ht="16.5">
      <c r="A488" s="2"/>
    </row>
    <row r="489" ht="16.5">
      <c r="A489" s="2"/>
    </row>
    <row r="490" ht="16.5">
      <c r="A490" s="2"/>
    </row>
    <row r="491" ht="16.5">
      <c r="A491" s="2"/>
    </row>
    <row r="492" ht="16.5">
      <c r="A492" s="2"/>
    </row>
    <row r="493" ht="16.5">
      <c r="A493" s="2"/>
    </row>
    <row r="494" ht="16.5">
      <c r="A494" s="2"/>
    </row>
    <row r="495" ht="16.5">
      <c r="A495" s="2"/>
    </row>
    <row r="496" ht="16.5">
      <c r="A496" s="2"/>
    </row>
    <row r="497" ht="16.5">
      <c r="A497" s="2"/>
    </row>
    <row r="498" ht="16.5">
      <c r="A498" s="2"/>
    </row>
    <row r="499" ht="16.5">
      <c r="A499" s="2"/>
    </row>
    <row r="500" ht="16.5">
      <c r="A500" s="2"/>
    </row>
    <row r="501" ht="16.5">
      <c r="A501" s="2"/>
    </row>
    <row r="502" ht="16.5">
      <c r="A502" s="2"/>
    </row>
    <row r="503" ht="16.5">
      <c r="A503" s="2"/>
    </row>
  </sheetData>
  <mergeCells count="27">
    <mergeCell ref="W5:W6"/>
    <mergeCell ref="T5:T6"/>
    <mergeCell ref="U5:U6"/>
    <mergeCell ref="D4:X4"/>
    <mergeCell ref="I5:I6"/>
    <mergeCell ref="J5:J6"/>
    <mergeCell ref="K5:K6"/>
    <mergeCell ref="A2:X2"/>
    <mergeCell ref="A4:A6"/>
    <mergeCell ref="D5:D6"/>
    <mergeCell ref="C4:C6"/>
    <mergeCell ref="H5:H6"/>
    <mergeCell ref="G5:G6"/>
    <mergeCell ref="F5:F6"/>
    <mergeCell ref="E5:E6"/>
    <mergeCell ref="R5:R6"/>
    <mergeCell ref="S5:S6"/>
    <mergeCell ref="A72:X72"/>
    <mergeCell ref="P5:P6"/>
    <mergeCell ref="Q5:Q6"/>
    <mergeCell ref="L5:L6"/>
    <mergeCell ref="M5:M6"/>
    <mergeCell ref="N5:N6"/>
    <mergeCell ref="O5:O6"/>
    <mergeCell ref="B4:B6"/>
    <mergeCell ref="X5:X6"/>
    <mergeCell ref="V5:V6"/>
  </mergeCells>
  <printOptions gridLines="1" horizontalCentered="1" verticalCentered="1"/>
  <pageMargins left="0.1968503937007874" right="0.1968503937007874" top="0.2362204724409449" bottom="0.1968503937007874" header="0.2755905511811024" footer="0.31496062992125984"/>
  <pageSetup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3"/>
  <sheetViews>
    <sheetView view="pageBreakPreview" zoomScale="60" workbookViewId="0" topLeftCell="A1">
      <pane xSplit="1" ySplit="6" topLeftCell="B7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C35" sqref="C35"/>
    </sheetView>
  </sheetViews>
  <sheetFormatPr defaultColWidth="9.00390625" defaultRowHeight="12.75"/>
  <cols>
    <col min="1" max="1" width="59.875" style="9" customWidth="1"/>
    <col min="2" max="3" width="13.75390625" style="6" customWidth="1"/>
    <col min="4" max="24" width="13.75390625" style="2" customWidth="1"/>
    <col min="25" max="16384" width="9.125" style="2" customWidth="1"/>
  </cols>
  <sheetData>
    <row r="1" spans="1:24" ht="16.5">
      <c r="A1" s="1"/>
      <c r="B1" s="12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 ht="20.25" customHeight="1">
      <c r="A2" s="87" t="s">
        <v>85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s="3" customFormat="1" ht="0.75" customHeight="1" thickBot="1">
      <c r="A3" s="4" t="s">
        <v>66</v>
      </c>
      <c r="B3" s="4"/>
      <c r="C3" s="4"/>
      <c r="D3" s="4"/>
      <c r="E3" s="4"/>
      <c r="F3" s="4" t="s">
        <v>23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 t="s">
        <v>22</v>
      </c>
      <c r="X3" s="5"/>
    </row>
    <row r="4" spans="1:24" s="6" customFormat="1" ht="21" customHeight="1" thickBot="1">
      <c r="A4" s="88" t="s">
        <v>20</v>
      </c>
      <c r="B4" s="84" t="s">
        <v>42</v>
      </c>
      <c r="C4" s="84" t="s">
        <v>41</v>
      </c>
      <c r="D4" s="93" t="s">
        <v>24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</row>
    <row r="5" spans="1:24" s="61" customFormat="1" ht="118.5" customHeight="1">
      <c r="A5" s="89"/>
      <c r="B5" s="85"/>
      <c r="C5" s="85"/>
      <c r="D5" s="91" t="s">
        <v>0</v>
      </c>
      <c r="E5" s="91" t="s">
        <v>1</v>
      </c>
      <c r="F5" s="91" t="s">
        <v>2</v>
      </c>
      <c r="G5" s="91" t="s">
        <v>3</v>
      </c>
      <c r="H5" s="82" t="s">
        <v>4</v>
      </c>
      <c r="I5" s="82" t="s">
        <v>5</v>
      </c>
      <c r="J5" s="91" t="s">
        <v>6</v>
      </c>
      <c r="K5" s="82" t="s">
        <v>7</v>
      </c>
      <c r="L5" s="91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1" t="s">
        <v>13</v>
      </c>
      <c r="R5" s="82" t="s">
        <v>14</v>
      </c>
      <c r="S5" s="91" t="s">
        <v>15</v>
      </c>
      <c r="T5" s="91" t="s">
        <v>16</v>
      </c>
      <c r="U5" s="91" t="s">
        <v>17</v>
      </c>
      <c r="V5" s="82" t="s">
        <v>18</v>
      </c>
      <c r="W5" s="91" t="s">
        <v>19</v>
      </c>
      <c r="X5" s="91" t="s">
        <v>25</v>
      </c>
    </row>
    <row r="6" spans="1:24" s="61" customFormat="1" ht="12.75" customHeight="1" thickBot="1">
      <c r="A6" s="90"/>
      <c r="B6" s="86"/>
      <c r="C6" s="86"/>
      <c r="D6" s="92"/>
      <c r="E6" s="92"/>
      <c r="F6" s="92"/>
      <c r="G6" s="92"/>
      <c r="H6" s="83"/>
      <c r="I6" s="83"/>
      <c r="J6" s="92"/>
      <c r="K6" s="83"/>
      <c r="L6" s="92"/>
      <c r="M6" s="92"/>
      <c r="N6" s="92"/>
      <c r="O6" s="92"/>
      <c r="P6" s="92"/>
      <c r="Q6" s="92"/>
      <c r="R6" s="83"/>
      <c r="S6" s="92"/>
      <c r="T6" s="92"/>
      <c r="U6" s="92"/>
      <c r="V6" s="83"/>
      <c r="W6" s="92"/>
      <c r="X6" s="92"/>
    </row>
    <row r="7" spans="1:25" s="6" customFormat="1" ht="30.75" customHeight="1">
      <c r="A7" s="16" t="s">
        <v>40</v>
      </c>
      <c r="B7" s="17">
        <v>0</v>
      </c>
      <c r="C7" s="17">
        <f>SUM(D7:X7)</f>
        <v>9364</v>
      </c>
      <c r="D7" s="18"/>
      <c r="E7" s="18">
        <v>500</v>
      </c>
      <c r="F7" s="18">
        <v>320</v>
      </c>
      <c r="G7" s="18">
        <v>200</v>
      </c>
      <c r="H7" s="18"/>
      <c r="I7" s="18"/>
      <c r="J7" s="18"/>
      <c r="K7" s="18">
        <v>411</v>
      </c>
      <c r="L7" s="18">
        <v>653</v>
      </c>
      <c r="M7" s="18"/>
      <c r="N7" s="18"/>
      <c r="O7" s="18">
        <v>786</v>
      </c>
      <c r="P7" s="18">
        <v>1000</v>
      </c>
      <c r="Q7" s="18">
        <v>710</v>
      </c>
      <c r="R7" s="18">
        <v>2000</v>
      </c>
      <c r="S7" s="18">
        <v>187</v>
      </c>
      <c r="T7" s="18">
        <v>973</v>
      </c>
      <c r="U7" s="18"/>
      <c r="V7" s="18">
        <v>69</v>
      </c>
      <c r="W7" s="18">
        <v>259</v>
      </c>
      <c r="X7" s="60">
        <v>1296</v>
      </c>
      <c r="Y7" s="10"/>
    </row>
    <row r="8" spans="1:25" s="6" customFormat="1" ht="25.5" customHeight="1">
      <c r="A8" s="20" t="s">
        <v>50</v>
      </c>
      <c r="B8" s="21">
        <v>0</v>
      </c>
      <c r="C8" s="21">
        <f>SUM(D8:X8)</f>
        <v>10783</v>
      </c>
      <c r="D8" s="18"/>
      <c r="E8" s="18">
        <v>500</v>
      </c>
      <c r="F8" s="18">
        <v>320</v>
      </c>
      <c r="G8" s="18">
        <v>300</v>
      </c>
      <c r="H8" s="18"/>
      <c r="I8" s="18">
        <v>73</v>
      </c>
      <c r="J8" s="18"/>
      <c r="K8" s="18">
        <v>534</v>
      </c>
      <c r="L8" s="18">
        <v>653</v>
      </c>
      <c r="M8" s="18"/>
      <c r="N8" s="18"/>
      <c r="O8" s="18">
        <v>786</v>
      </c>
      <c r="P8" s="18">
        <v>980</v>
      </c>
      <c r="Q8" s="18">
        <v>1818</v>
      </c>
      <c r="R8" s="18">
        <v>2000</v>
      </c>
      <c r="S8" s="18">
        <v>215</v>
      </c>
      <c r="T8" s="18">
        <v>973</v>
      </c>
      <c r="U8" s="18"/>
      <c r="V8" s="18">
        <v>69</v>
      </c>
      <c r="W8" s="18">
        <v>259</v>
      </c>
      <c r="X8" s="18">
        <v>1303</v>
      </c>
      <c r="Y8" s="10"/>
    </row>
    <row r="9" spans="1:25" s="6" customFormat="1" ht="28.5" customHeight="1">
      <c r="A9" s="25" t="s">
        <v>21</v>
      </c>
      <c r="B9" s="26" t="e">
        <f aca="true" t="shared" si="0" ref="B9:K9">B8/B7</f>
        <v>#DIV/0!</v>
      </c>
      <c r="C9" s="26">
        <f t="shared" si="0"/>
        <v>1.1515378043571123</v>
      </c>
      <c r="D9" s="27" t="e">
        <f t="shared" si="0"/>
        <v>#DIV/0!</v>
      </c>
      <c r="E9" s="27">
        <f t="shared" si="0"/>
        <v>1</v>
      </c>
      <c r="F9" s="27">
        <f t="shared" si="0"/>
        <v>1</v>
      </c>
      <c r="G9" s="27">
        <f t="shared" si="0"/>
        <v>1.5</v>
      </c>
      <c r="H9" s="27" t="e">
        <f t="shared" si="0"/>
        <v>#DIV/0!</v>
      </c>
      <c r="I9" s="27" t="e">
        <f t="shared" si="0"/>
        <v>#DIV/0!</v>
      </c>
      <c r="J9" s="27" t="e">
        <f t="shared" si="0"/>
        <v>#DIV/0!</v>
      </c>
      <c r="K9" s="27">
        <f t="shared" si="0"/>
        <v>1.2992700729927007</v>
      </c>
      <c r="L9" s="27">
        <f>L8/L7</f>
        <v>1</v>
      </c>
      <c r="M9" s="27" t="e">
        <f aca="true" t="shared" si="1" ref="M9:X9">M8/M7</f>
        <v>#DIV/0!</v>
      </c>
      <c r="N9" s="27" t="e">
        <f t="shared" si="1"/>
        <v>#DIV/0!</v>
      </c>
      <c r="O9" s="27">
        <f t="shared" si="1"/>
        <v>1</v>
      </c>
      <c r="P9" s="27">
        <f t="shared" si="1"/>
        <v>0.98</v>
      </c>
      <c r="Q9" s="27">
        <f t="shared" si="1"/>
        <v>2.5605633802816903</v>
      </c>
      <c r="R9" s="27">
        <f t="shared" si="1"/>
        <v>1</v>
      </c>
      <c r="S9" s="27">
        <f t="shared" si="1"/>
        <v>1.1497326203208555</v>
      </c>
      <c r="T9" s="27">
        <f t="shared" si="1"/>
        <v>1</v>
      </c>
      <c r="U9" s="27" t="e">
        <f t="shared" si="1"/>
        <v>#DIV/0!</v>
      </c>
      <c r="V9" s="27">
        <f t="shared" si="1"/>
        <v>1</v>
      </c>
      <c r="W9" s="27">
        <f t="shared" si="1"/>
        <v>1</v>
      </c>
      <c r="X9" s="27">
        <f t="shared" si="1"/>
        <v>1.0054012345679013</v>
      </c>
      <c r="Y9" s="11"/>
    </row>
    <row r="10" spans="1:25" s="6" customFormat="1" ht="28.5" customHeight="1" hidden="1">
      <c r="A10" s="53" t="s">
        <v>54</v>
      </c>
      <c r="B10" s="59">
        <v>0</v>
      </c>
      <c r="C10" s="21">
        <f aca="true" t="shared" si="2" ref="C10:C15">SUM(D10:X10)</f>
        <v>3032</v>
      </c>
      <c r="D10" s="23"/>
      <c r="E10" s="23"/>
      <c r="F10" s="23">
        <v>180</v>
      </c>
      <c r="G10" s="23">
        <v>100</v>
      </c>
      <c r="H10" s="23"/>
      <c r="I10" s="23"/>
      <c r="J10" s="23"/>
      <c r="K10" s="23">
        <v>96</v>
      </c>
      <c r="L10" s="23">
        <v>105</v>
      </c>
      <c r="M10" s="23"/>
      <c r="N10" s="23"/>
      <c r="O10" s="23">
        <v>160</v>
      </c>
      <c r="P10" s="23"/>
      <c r="Q10" s="23">
        <v>380</v>
      </c>
      <c r="R10" s="23">
        <v>1000</v>
      </c>
      <c r="S10" s="23"/>
      <c r="T10" s="23">
        <v>367</v>
      </c>
      <c r="U10" s="23"/>
      <c r="V10" s="23"/>
      <c r="W10" s="23">
        <v>182</v>
      </c>
      <c r="X10" s="23">
        <v>462</v>
      </c>
      <c r="Y10" s="11"/>
    </row>
    <row r="11" spans="1:25" s="6" customFormat="1" ht="28.5" customHeight="1" hidden="1">
      <c r="A11" s="53" t="s">
        <v>55</v>
      </c>
      <c r="B11" s="59">
        <v>0</v>
      </c>
      <c r="C11" s="21">
        <f t="shared" si="2"/>
        <v>112</v>
      </c>
      <c r="D11" s="23"/>
      <c r="E11" s="23"/>
      <c r="F11" s="23"/>
      <c r="G11" s="23"/>
      <c r="H11" s="23"/>
      <c r="I11" s="23"/>
      <c r="J11" s="23"/>
      <c r="K11" s="23">
        <v>22</v>
      </c>
      <c r="L11" s="23">
        <v>30</v>
      </c>
      <c r="M11" s="23"/>
      <c r="N11" s="23"/>
      <c r="O11" s="23">
        <v>20</v>
      </c>
      <c r="P11" s="23"/>
      <c r="Q11" s="23"/>
      <c r="R11" s="23"/>
      <c r="S11" s="23"/>
      <c r="T11" s="23">
        <v>10</v>
      </c>
      <c r="U11" s="23"/>
      <c r="V11" s="23"/>
      <c r="W11" s="23"/>
      <c r="X11" s="23">
        <v>30</v>
      </c>
      <c r="Y11" s="11"/>
    </row>
    <row r="12" spans="1:25" s="6" customFormat="1" ht="28.5" customHeight="1">
      <c r="A12" s="63" t="s">
        <v>68</v>
      </c>
      <c r="B12" s="59">
        <v>0</v>
      </c>
      <c r="C12" s="21">
        <f t="shared" si="2"/>
        <v>1288</v>
      </c>
      <c r="D12" s="23"/>
      <c r="E12" s="23"/>
      <c r="F12" s="23"/>
      <c r="G12" s="23"/>
      <c r="H12" s="23"/>
      <c r="I12" s="23"/>
      <c r="J12" s="23"/>
      <c r="K12" s="23">
        <v>322</v>
      </c>
      <c r="L12" s="23"/>
      <c r="M12" s="23"/>
      <c r="N12" s="23"/>
      <c r="O12" s="23"/>
      <c r="P12" s="23">
        <v>326</v>
      </c>
      <c r="Q12" s="23">
        <v>300</v>
      </c>
      <c r="R12" s="23"/>
      <c r="S12" s="23"/>
      <c r="T12" s="23">
        <v>240</v>
      </c>
      <c r="U12" s="23"/>
      <c r="V12" s="23"/>
      <c r="W12" s="23"/>
      <c r="X12" s="23">
        <v>100</v>
      </c>
      <c r="Y12" s="11"/>
    </row>
    <row r="13" spans="1:25" s="6" customFormat="1" ht="28.5" customHeight="1">
      <c r="A13" s="63" t="s">
        <v>69</v>
      </c>
      <c r="B13" s="59">
        <v>0</v>
      </c>
      <c r="C13" s="21">
        <f t="shared" si="2"/>
        <v>284</v>
      </c>
      <c r="D13" s="23"/>
      <c r="E13" s="23"/>
      <c r="F13" s="23"/>
      <c r="G13" s="23"/>
      <c r="H13" s="23"/>
      <c r="I13" s="23"/>
      <c r="J13" s="23"/>
      <c r="K13" s="23">
        <v>104</v>
      </c>
      <c r="L13" s="23"/>
      <c r="M13" s="23"/>
      <c r="N13" s="23"/>
      <c r="O13" s="23"/>
      <c r="P13" s="23"/>
      <c r="Q13" s="23"/>
      <c r="R13" s="23"/>
      <c r="S13" s="23"/>
      <c r="T13" s="23">
        <v>180</v>
      </c>
      <c r="U13" s="23"/>
      <c r="V13" s="23"/>
      <c r="W13" s="23"/>
      <c r="X13" s="23"/>
      <c r="Y13" s="11"/>
    </row>
    <row r="14" spans="1:24" s="7" customFormat="1" ht="26.25" customHeight="1" hidden="1">
      <c r="A14" s="28" t="s">
        <v>43</v>
      </c>
      <c r="B14" s="59">
        <v>0</v>
      </c>
      <c r="C14" s="21">
        <f t="shared" si="2"/>
        <v>3352</v>
      </c>
      <c r="D14" s="23"/>
      <c r="E14" s="23">
        <v>150</v>
      </c>
      <c r="F14" s="23">
        <v>176</v>
      </c>
      <c r="G14" s="23"/>
      <c r="H14" s="23"/>
      <c r="I14" s="23"/>
      <c r="J14" s="23"/>
      <c r="K14" s="23">
        <v>470</v>
      </c>
      <c r="L14" s="23">
        <v>10</v>
      </c>
      <c r="M14" s="23"/>
      <c r="N14" s="23"/>
      <c r="O14" s="23">
        <v>160</v>
      </c>
      <c r="P14" s="23">
        <v>1042</v>
      </c>
      <c r="Q14" s="23">
        <v>359</v>
      </c>
      <c r="R14" s="23"/>
      <c r="S14" s="23"/>
      <c r="T14" s="23">
        <v>380</v>
      </c>
      <c r="U14" s="23"/>
      <c r="V14" s="23">
        <v>103</v>
      </c>
      <c r="W14" s="23">
        <v>152</v>
      </c>
      <c r="X14" s="23">
        <v>350</v>
      </c>
    </row>
    <row r="15" spans="1:24" s="7" customFormat="1" ht="31.5" customHeight="1" hidden="1">
      <c r="A15" s="30" t="s">
        <v>27</v>
      </c>
      <c r="B15" s="59">
        <v>0</v>
      </c>
      <c r="C15" s="21">
        <f t="shared" si="2"/>
        <v>40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40</v>
      </c>
      <c r="U15" s="23"/>
      <c r="V15" s="23"/>
      <c r="W15" s="23"/>
      <c r="X15" s="23"/>
    </row>
    <row r="16" spans="1:24" s="7" customFormat="1" ht="23.25" customHeight="1" hidden="1">
      <c r="A16" s="30" t="s">
        <v>26</v>
      </c>
      <c r="B16" s="32" t="e">
        <f>B15/B14</f>
        <v>#DIV/0!</v>
      </c>
      <c r="C16" s="32">
        <f>C15/C14</f>
        <v>0.011933174224343675</v>
      </c>
      <c r="D16" s="33" t="e">
        <f>D15/D14</f>
        <v>#DIV/0!</v>
      </c>
      <c r="E16" s="33">
        <f aca="true" t="shared" si="3" ref="E16:X16">E15/E14</f>
        <v>0</v>
      </c>
      <c r="F16" s="33">
        <f t="shared" si="3"/>
        <v>0</v>
      </c>
      <c r="G16" s="33" t="e">
        <f t="shared" si="3"/>
        <v>#DIV/0!</v>
      </c>
      <c r="H16" s="33" t="e">
        <f t="shared" si="3"/>
        <v>#DIV/0!</v>
      </c>
      <c r="I16" s="33" t="e">
        <f t="shared" si="3"/>
        <v>#DIV/0!</v>
      </c>
      <c r="J16" s="33" t="e">
        <f t="shared" si="3"/>
        <v>#DIV/0!</v>
      </c>
      <c r="K16" s="33">
        <f t="shared" si="3"/>
        <v>0</v>
      </c>
      <c r="L16" s="33">
        <f t="shared" si="3"/>
        <v>0</v>
      </c>
      <c r="M16" s="33" t="e">
        <f t="shared" si="3"/>
        <v>#DIV/0!</v>
      </c>
      <c r="N16" s="33" t="e">
        <f t="shared" si="3"/>
        <v>#DIV/0!</v>
      </c>
      <c r="O16" s="33">
        <f t="shared" si="3"/>
        <v>0</v>
      </c>
      <c r="P16" s="33">
        <f t="shared" si="3"/>
        <v>0</v>
      </c>
      <c r="Q16" s="33">
        <f t="shared" si="3"/>
        <v>0</v>
      </c>
      <c r="R16" s="33" t="e">
        <f t="shared" si="3"/>
        <v>#DIV/0!</v>
      </c>
      <c r="S16" s="33" t="e">
        <f t="shared" si="3"/>
        <v>#DIV/0!</v>
      </c>
      <c r="T16" s="33">
        <f t="shared" si="3"/>
        <v>0.10526315789473684</v>
      </c>
      <c r="U16" s="33" t="e">
        <f t="shared" si="3"/>
        <v>#DIV/0!</v>
      </c>
      <c r="V16" s="33">
        <f t="shared" si="3"/>
        <v>0</v>
      </c>
      <c r="W16" s="33">
        <f t="shared" si="3"/>
        <v>0</v>
      </c>
      <c r="X16" s="33">
        <f t="shared" si="3"/>
        <v>0</v>
      </c>
    </row>
    <row r="17" spans="1:24" s="7" customFormat="1" ht="23.25" customHeight="1" hidden="1">
      <c r="A17" s="54" t="s">
        <v>53</v>
      </c>
      <c r="B17" s="21">
        <v>0</v>
      </c>
      <c r="C17" s="21">
        <f>SUM(D17:X17)</f>
        <v>40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>
        <v>40</v>
      </c>
      <c r="U17" s="31"/>
      <c r="V17" s="31"/>
      <c r="W17" s="31"/>
      <c r="X17" s="31"/>
    </row>
    <row r="18" spans="1:24" s="7" customFormat="1" ht="31.5" customHeight="1" hidden="1">
      <c r="A18" s="16" t="s">
        <v>36</v>
      </c>
      <c r="B18" s="59">
        <v>0</v>
      </c>
      <c r="C18" s="21">
        <f>SUM(D18:X18)</f>
        <v>3293</v>
      </c>
      <c r="D18" s="34">
        <v>129</v>
      </c>
      <c r="E18" s="34">
        <v>300</v>
      </c>
      <c r="F18" s="34">
        <v>1380</v>
      </c>
      <c r="G18" s="34"/>
      <c r="H18" s="34"/>
      <c r="I18" s="34"/>
      <c r="J18" s="34"/>
      <c r="K18" s="34">
        <v>232</v>
      </c>
      <c r="L18" s="34">
        <v>20</v>
      </c>
      <c r="M18" s="34"/>
      <c r="N18" s="34"/>
      <c r="O18" s="34">
        <v>315</v>
      </c>
      <c r="P18" s="34">
        <v>59</v>
      </c>
      <c r="Q18" s="34"/>
      <c r="R18" s="34"/>
      <c r="S18" s="34"/>
      <c r="T18" s="34">
        <v>380</v>
      </c>
      <c r="U18" s="34"/>
      <c r="V18" s="34">
        <v>16</v>
      </c>
      <c r="W18" s="34"/>
      <c r="X18" s="34">
        <v>462</v>
      </c>
    </row>
    <row r="19" spans="1:24" s="7" customFormat="1" ht="31.5" customHeight="1" hidden="1">
      <c r="A19" s="36" t="s">
        <v>39</v>
      </c>
      <c r="B19" s="59">
        <v>0</v>
      </c>
      <c r="C19" s="21">
        <f>SUM(D19:X19)</f>
        <v>0</v>
      </c>
      <c r="D19" s="37"/>
      <c r="E19" s="22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s="7" customFormat="1" ht="24.75" customHeight="1" hidden="1">
      <c r="A20" s="25" t="s">
        <v>21</v>
      </c>
      <c r="B20" s="32" t="e">
        <f>B19/B18</f>
        <v>#DIV/0!</v>
      </c>
      <c r="C20" s="32">
        <f>C19/C18</f>
        <v>0</v>
      </c>
      <c r="D20" s="33">
        <f>D19/D18</f>
        <v>0</v>
      </c>
      <c r="E20" s="33">
        <f aca="true" t="shared" si="4" ref="E20:X20">E19/E18</f>
        <v>0</v>
      </c>
      <c r="F20" s="33">
        <f t="shared" si="4"/>
        <v>0</v>
      </c>
      <c r="G20" s="33" t="e">
        <f t="shared" si="4"/>
        <v>#DIV/0!</v>
      </c>
      <c r="H20" s="33" t="e">
        <f t="shared" si="4"/>
        <v>#DIV/0!</v>
      </c>
      <c r="I20" s="33" t="e">
        <f t="shared" si="4"/>
        <v>#DIV/0!</v>
      </c>
      <c r="J20" s="33" t="e">
        <f t="shared" si="4"/>
        <v>#DIV/0!</v>
      </c>
      <c r="K20" s="33">
        <f t="shared" si="4"/>
        <v>0</v>
      </c>
      <c r="L20" s="33">
        <f t="shared" si="4"/>
        <v>0</v>
      </c>
      <c r="M20" s="33" t="e">
        <f t="shared" si="4"/>
        <v>#DIV/0!</v>
      </c>
      <c r="N20" s="33" t="e">
        <f t="shared" si="4"/>
        <v>#DIV/0!</v>
      </c>
      <c r="O20" s="33">
        <f t="shared" si="4"/>
        <v>0</v>
      </c>
      <c r="P20" s="33">
        <f t="shared" si="4"/>
        <v>0</v>
      </c>
      <c r="Q20" s="33" t="e">
        <f t="shared" si="4"/>
        <v>#DIV/0!</v>
      </c>
      <c r="R20" s="33" t="e">
        <f t="shared" si="4"/>
        <v>#DIV/0!</v>
      </c>
      <c r="S20" s="33" t="e">
        <f t="shared" si="4"/>
        <v>#DIV/0!</v>
      </c>
      <c r="T20" s="33">
        <f t="shared" si="4"/>
        <v>0</v>
      </c>
      <c r="U20" s="33" t="e">
        <f t="shared" si="4"/>
        <v>#DIV/0!</v>
      </c>
      <c r="V20" s="33">
        <f t="shared" si="4"/>
        <v>0</v>
      </c>
      <c r="W20" s="33" t="e">
        <f t="shared" si="4"/>
        <v>#DIV/0!</v>
      </c>
      <c r="X20" s="33">
        <f t="shared" si="4"/>
        <v>0</v>
      </c>
    </row>
    <row r="21" spans="1:24" s="7" customFormat="1" ht="31.5" customHeight="1" hidden="1">
      <c r="A21" s="36" t="s">
        <v>37</v>
      </c>
      <c r="B21" s="59">
        <v>0</v>
      </c>
      <c r="C21" s="21">
        <f>SUM(D21:X21)</f>
        <v>2440</v>
      </c>
      <c r="D21" s="37"/>
      <c r="E21" s="37"/>
      <c r="F21" s="37">
        <v>176</v>
      </c>
      <c r="G21" s="37"/>
      <c r="H21" s="37"/>
      <c r="I21" s="37"/>
      <c r="J21" s="37"/>
      <c r="K21" s="37">
        <v>354</v>
      </c>
      <c r="L21" s="37">
        <v>10</v>
      </c>
      <c r="M21" s="37"/>
      <c r="N21" s="37"/>
      <c r="O21" s="37">
        <v>110</v>
      </c>
      <c r="P21" s="37">
        <v>635</v>
      </c>
      <c r="Q21" s="37"/>
      <c r="R21" s="37">
        <v>400</v>
      </c>
      <c r="S21" s="37">
        <v>60</v>
      </c>
      <c r="T21" s="37">
        <v>340</v>
      </c>
      <c r="U21" s="37"/>
      <c r="V21" s="37">
        <v>103</v>
      </c>
      <c r="W21" s="37">
        <v>152</v>
      </c>
      <c r="X21" s="37">
        <v>100</v>
      </c>
    </row>
    <row r="22" spans="1:24" s="7" customFormat="1" ht="22.5" customHeight="1" hidden="1">
      <c r="A22" s="25" t="s">
        <v>44</v>
      </c>
      <c r="B22" s="38" t="e">
        <f>B21/B14</f>
        <v>#DIV/0!</v>
      </c>
      <c r="C22" s="38">
        <f>C21/C14</f>
        <v>0.7279236276849642</v>
      </c>
      <c r="D22" s="39" t="e">
        <f>D21/D14</f>
        <v>#DIV/0!</v>
      </c>
      <c r="E22" s="39">
        <f aca="true" t="shared" si="5" ref="E22:X22">E21/E14</f>
        <v>0</v>
      </c>
      <c r="F22" s="39">
        <f t="shared" si="5"/>
        <v>1</v>
      </c>
      <c r="G22" s="39" t="e">
        <f t="shared" si="5"/>
        <v>#DIV/0!</v>
      </c>
      <c r="H22" s="39" t="e">
        <f t="shared" si="5"/>
        <v>#DIV/0!</v>
      </c>
      <c r="I22" s="39" t="e">
        <f t="shared" si="5"/>
        <v>#DIV/0!</v>
      </c>
      <c r="J22" s="39" t="e">
        <f t="shared" si="5"/>
        <v>#DIV/0!</v>
      </c>
      <c r="K22" s="39">
        <f t="shared" si="5"/>
        <v>0.7531914893617021</v>
      </c>
      <c r="L22" s="39">
        <f t="shared" si="5"/>
        <v>1</v>
      </c>
      <c r="M22" s="39" t="e">
        <f t="shared" si="5"/>
        <v>#DIV/0!</v>
      </c>
      <c r="N22" s="39" t="e">
        <f t="shared" si="5"/>
        <v>#DIV/0!</v>
      </c>
      <c r="O22" s="39">
        <f t="shared" si="5"/>
        <v>0.6875</v>
      </c>
      <c r="P22" s="39">
        <f t="shared" si="5"/>
        <v>0.6094049904030711</v>
      </c>
      <c r="Q22" s="39">
        <f t="shared" si="5"/>
        <v>0</v>
      </c>
      <c r="R22" s="39" t="e">
        <f t="shared" si="5"/>
        <v>#DIV/0!</v>
      </c>
      <c r="S22" s="39" t="e">
        <f t="shared" si="5"/>
        <v>#DIV/0!</v>
      </c>
      <c r="T22" s="39">
        <f t="shared" si="5"/>
        <v>0.8947368421052632</v>
      </c>
      <c r="U22" s="39" t="e">
        <f t="shared" si="5"/>
        <v>#DIV/0!</v>
      </c>
      <c r="V22" s="39">
        <f t="shared" si="5"/>
        <v>1</v>
      </c>
      <c r="W22" s="39">
        <f t="shared" si="5"/>
        <v>1</v>
      </c>
      <c r="X22" s="39">
        <f t="shared" si="5"/>
        <v>0.2857142857142857</v>
      </c>
    </row>
    <row r="23" spans="1:24" s="7" customFormat="1" ht="22.5" customHeight="1" hidden="1">
      <c r="A23" s="36" t="s">
        <v>51</v>
      </c>
      <c r="B23" s="59">
        <v>0</v>
      </c>
      <c r="C23" s="21">
        <f>SUM(D23:X23)</f>
        <v>306</v>
      </c>
      <c r="D23" s="46"/>
      <c r="E23" s="46"/>
      <c r="F23" s="46">
        <v>135</v>
      </c>
      <c r="G23" s="46"/>
      <c r="H23" s="46"/>
      <c r="I23" s="46"/>
      <c r="J23" s="46"/>
      <c r="K23" s="46">
        <v>67</v>
      </c>
      <c r="L23" s="46"/>
      <c r="M23" s="46"/>
      <c r="N23" s="46"/>
      <c r="O23" s="46"/>
      <c r="P23" s="46">
        <v>59</v>
      </c>
      <c r="Q23" s="46"/>
      <c r="R23" s="46"/>
      <c r="S23" s="46"/>
      <c r="T23" s="46">
        <v>45</v>
      </c>
      <c r="U23" s="46"/>
      <c r="V23" s="46"/>
      <c r="W23" s="46"/>
      <c r="X23" s="46"/>
    </row>
    <row r="24" spans="1:24" s="7" customFormat="1" ht="22.5" customHeight="1" hidden="1">
      <c r="A24" s="36" t="s">
        <v>44</v>
      </c>
      <c r="B24" s="38" t="e">
        <f>B23/B18</f>
        <v>#DIV/0!</v>
      </c>
      <c r="C24" s="38">
        <f aca="true" t="shared" si="6" ref="C24:X24">C23/C18</f>
        <v>0.09292438505921652</v>
      </c>
      <c r="D24" s="39">
        <f t="shared" si="6"/>
        <v>0</v>
      </c>
      <c r="E24" s="39">
        <f t="shared" si="6"/>
        <v>0</v>
      </c>
      <c r="F24" s="39">
        <f t="shared" si="6"/>
        <v>0.09782608695652174</v>
      </c>
      <c r="G24" s="39" t="e">
        <f t="shared" si="6"/>
        <v>#DIV/0!</v>
      </c>
      <c r="H24" s="39" t="e">
        <f t="shared" si="6"/>
        <v>#DIV/0!</v>
      </c>
      <c r="I24" s="39" t="e">
        <f t="shared" si="6"/>
        <v>#DIV/0!</v>
      </c>
      <c r="J24" s="39" t="e">
        <f t="shared" si="6"/>
        <v>#DIV/0!</v>
      </c>
      <c r="K24" s="39">
        <f t="shared" si="6"/>
        <v>0.28879310344827586</v>
      </c>
      <c r="L24" s="39">
        <f t="shared" si="6"/>
        <v>0</v>
      </c>
      <c r="M24" s="39" t="e">
        <f t="shared" si="6"/>
        <v>#DIV/0!</v>
      </c>
      <c r="N24" s="39" t="e">
        <f t="shared" si="6"/>
        <v>#DIV/0!</v>
      </c>
      <c r="O24" s="39">
        <f t="shared" si="6"/>
        <v>0</v>
      </c>
      <c r="P24" s="39">
        <f t="shared" si="6"/>
        <v>1</v>
      </c>
      <c r="Q24" s="39" t="e">
        <f t="shared" si="6"/>
        <v>#DIV/0!</v>
      </c>
      <c r="R24" s="39" t="e">
        <f t="shared" si="6"/>
        <v>#DIV/0!</v>
      </c>
      <c r="S24" s="39" t="e">
        <f t="shared" si="6"/>
        <v>#DIV/0!</v>
      </c>
      <c r="T24" s="39">
        <f t="shared" si="6"/>
        <v>0.11842105263157894</v>
      </c>
      <c r="U24" s="39" t="e">
        <f t="shared" si="6"/>
        <v>#DIV/0!</v>
      </c>
      <c r="V24" s="39">
        <f t="shared" si="6"/>
        <v>0</v>
      </c>
      <c r="W24" s="39" t="e">
        <f t="shared" si="6"/>
        <v>#DIV/0!</v>
      </c>
      <c r="X24" s="39">
        <f t="shared" si="6"/>
        <v>0</v>
      </c>
    </row>
    <row r="25" spans="1:24" s="7" customFormat="1" ht="27" customHeight="1" hidden="1">
      <c r="A25" s="47" t="s">
        <v>28</v>
      </c>
      <c r="B25" s="21"/>
      <c r="C25" s="2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s="7" customFormat="1" ht="31.5" customHeight="1" hidden="1">
      <c r="A26" s="30" t="s">
        <v>34</v>
      </c>
      <c r="B26" s="59">
        <v>0</v>
      </c>
      <c r="C26" s="21">
        <f>SUM(D26:X26)</f>
        <v>2328</v>
      </c>
      <c r="D26" s="31"/>
      <c r="E26" s="31">
        <v>150</v>
      </c>
      <c r="F26" s="31">
        <v>176</v>
      </c>
      <c r="G26" s="31"/>
      <c r="H26" s="31"/>
      <c r="I26" s="31"/>
      <c r="J26" s="31"/>
      <c r="K26" s="31">
        <v>252</v>
      </c>
      <c r="L26" s="31">
        <v>10</v>
      </c>
      <c r="M26" s="31"/>
      <c r="N26" s="31"/>
      <c r="O26" s="31">
        <v>110</v>
      </c>
      <c r="P26" s="31">
        <v>615</v>
      </c>
      <c r="Q26" s="31"/>
      <c r="R26" s="31">
        <v>400</v>
      </c>
      <c r="S26" s="31"/>
      <c r="T26" s="31">
        <v>210</v>
      </c>
      <c r="U26" s="31"/>
      <c r="V26" s="31">
        <v>103</v>
      </c>
      <c r="W26" s="31">
        <v>152</v>
      </c>
      <c r="X26" s="31">
        <v>150</v>
      </c>
    </row>
    <row r="27" spans="1:24" s="7" customFormat="1" ht="22.5" customHeight="1" hidden="1">
      <c r="A27" s="25" t="s">
        <v>44</v>
      </c>
      <c r="B27" s="32" t="e">
        <f aca="true" t="shared" si="7" ref="B27:J27">B26/B14</f>
        <v>#DIV/0!</v>
      </c>
      <c r="C27" s="32">
        <f t="shared" si="7"/>
        <v>0.6945107398568019</v>
      </c>
      <c r="D27" s="33" t="e">
        <f t="shared" si="7"/>
        <v>#DIV/0!</v>
      </c>
      <c r="E27" s="33">
        <f t="shared" si="7"/>
        <v>1</v>
      </c>
      <c r="F27" s="33">
        <f t="shared" si="7"/>
        <v>1</v>
      </c>
      <c r="G27" s="33" t="e">
        <f t="shared" si="7"/>
        <v>#DIV/0!</v>
      </c>
      <c r="H27" s="33" t="e">
        <f t="shared" si="7"/>
        <v>#DIV/0!</v>
      </c>
      <c r="I27" s="33" t="e">
        <f t="shared" si="7"/>
        <v>#DIV/0!</v>
      </c>
      <c r="J27" s="33" t="e">
        <f t="shared" si="7"/>
        <v>#DIV/0!</v>
      </c>
      <c r="K27" s="33">
        <f aca="true" t="shared" si="8" ref="K27:X27">K26/K14</f>
        <v>0.5361702127659574</v>
      </c>
      <c r="L27" s="33">
        <f t="shared" si="8"/>
        <v>1</v>
      </c>
      <c r="M27" s="33" t="e">
        <f t="shared" si="8"/>
        <v>#DIV/0!</v>
      </c>
      <c r="N27" s="33" t="e">
        <f t="shared" si="8"/>
        <v>#DIV/0!</v>
      </c>
      <c r="O27" s="33">
        <f t="shared" si="8"/>
        <v>0.6875</v>
      </c>
      <c r="P27" s="33">
        <f t="shared" si="8"/>
        <v>0.5902111324376199</v>
      </c>
      <c r="Q27" s="33">
        <f t="shared" si="8"/>
        <v>0</v>
      </c>
      <c r="R27" s="33" t="e">
        <f>R26/R14</f>
        <v>#DIV/0!</v>
      </c>
      <c r="S27" s="33" t="e">
        <f t="shared" si="8"/>
        <v>#DIV/0!</v>
      </c>
      <c r="T27" s="33">
        <f t="shared" si="8"/>
        <v>0.5526315789473685</v>
      </c>
      <c r="U27" s="33" t="e">
        <f t="shared" si="8"/>
        <v>#DIV/0!</v>
      </c>
      <c r="V27" s="33">
        <f t="shared" si="8"/>
        <v>1</v>
      </c>
      <c r="W27" s="33">
        <f t="shared" si="8"/>
        <v>1</v>
      </c>
      <c r="X27" s="33">
        <f t="shared" si="8"/>
        <v>0.42857142857142855</v>
      </c>
    </row>
    <row r="28" spans="1:24" s="7" customFormat="1" ht="31.5" customHeight="1" hidden="1">
      <c r="A28" s="30" t="s">
        <v>35</v>
      </c>
      <c r="B28" s="59">
        <v>0</v>
      </c>
      <c r="C28" s="21">
        <f>SUM(D28:X28)</f>
        <v>2742</v>
      </c>
      <c r="D28" s="22">
        <v>129</v>
      </c>
      <c r="E28" s="22">
        <v>300</v>
      </c>
      <c r="F28" s="22">
        <v>1380</v>
      </c>
      <c r="G28" s="22"/>
      <c r="H28" s="22"/>
      <c r="I28" s="22"/>
      <c r="J28" s="22"/>
      <c r="K28" s="22">
        <v>168</v>
      </c>
      <c r="L28" s="22">
        <v>20</v>
      </c>
      <c r="M28" s="22"/>
      <c r="N28" s="22"/>
      <c r="O28" s="22"/>
      <c r="P28" s="22">
        <v>59</v>
      </c>
      <c r="Q28" s="22"/>
      <c r="R28" s="22"/>
      <c r="S28" s="22"/>
      <c r="T28" s="22">
        <v>380</v>
      </c>
      <c r="U28" s="22"/>
      <c r="V28" s="22">
        <v>16</v>
      </c>
      <c r="W28" s="22">
        <v>190</v>
      </c>
      <c r="X28" s="22">
        <v>100</v>
      </c>
    </row>
    <row r="29" spans="1:24" s="7" customFormat="1" ht="21.75" customHeight="1" hidden="1">
      <c r="A29" s="25" t="s">
        <v>44</v>
      </c>
      <c r="B29" s="32" t="e">
        <f>B28/B18</f>
        <v>#DIV/0!</v>
      </c>
      <c r="C29" s="32">
        <f>C28/C18</f>
        <v>0.8326753720012147</v>
      </c>
      <c r="D29" s="33">
        <f>D28/D18</f>
        <v>1</v>
      </c>
      <c r="E29" s="33">
        <f aca="true" t="shared" si="9" ref="E29:X29">E28/E18</f>
        <v>1</v>
      </c>
      <c r="F29" s="33">
        <f t="shared" si="9"/>
        <v>1</v>
      </c>
      <c r="G29" s="33" t="e">
        <f t="shared" si="9"/>
        <v>#DIV/0!</v>
      </c>
      <c r="H29" s="33" t="e">
        <f t="shared" si="9"/>
        <v>#DIV/0!</v>
      </c>
      <c r="I29" s="33" t="e">
        <f t="shared" si="9"/>
        <v>#DIV/0!</v>
      </c>
      <c r="J29" s="33" t="e">
        <f t="shared" si="9"/>
        <v>#DIV/0!</v>
      </c>
      <c r="K29" s="33">
        <f t="shared" si="9"/>
        <v>0.7241379310344828</v>
      </c>
      <c r="L29" s="33">
        <f t="shared" si="9"/>
        <v>1</v>
      </c>
      <c r="M29" s="33" t="e">
        <f t="shared" si="9"/>
        <v>#DIV/0!</v>
      </c>
      <c r="N29" s="33" t="e">
        <f t="shared" si="9"/>
        <v>#DIV/0!</v>
      </c>
      <c r="O29" s="33">
        <f t="shared" si="9"/>
        <v>0</v>
      </c>
      <c r="P29" s="33">
        <f t="shared" si="9"/>
        <v>1</v>
      </c>
      <c r="Q29" s="33" t="e">
        <f t="shared" si="9"/>
        <v>#DIV/0!</v>
      </c>
      <c r="R29" s="33" t="e">
        <f t="shared" si="9"/>
        <v>#DIV/0!</v>
      </c>
      <c r="S29" s="33" t="e">
        <f t="shared" si="9"/>
        <v>#DIV/0!</v>
      </c>
      <c r="T29" s="33">
        <f t="shared" si="9"/>
        <v>1</v>
      </c>
      <c r="U29" s="33" t="e">
        <f t="shared" si="9"/>
        <v>#DIV/0!</v>
      </c>
      <c r="V29" s="33">
        <f t="shared" si="9"/>
        <v>1</v>
      </c>
      <c r="W29" s="33" t="e">
        <f t="shared" si="9"/>
        <v>#DIV/0!</v>
      </c>
      <c r="X29" s="33">
        <f t="shared" si="9"/>
        <v>0.21645021645021645</v>
      </c>
    </row>
    <row r="30" spans="1:24" s="7" customFormat="1" ht="31.5" customHeight="1" hidden="1">
      <c r="A30" s="42" t="s">
        <v>29</v>
      </c>
      <c r="B30" s="59">
        <v>0</v>
      </c>
      <c r="C30" s="21">
        <f>SUM(D30:X30)</f>
        <v>5881</v>
      </c>
      <c r="D30" s="34"/>
      <c r="E30" s="34">
        <v>250</v>
      </c>
      <c r="F30" s="34">
        <v>1300</v>
      </c>
      <c r="G30" s="34"/>
      <c r="H30" s="34"/>
      <c r="I30" s="34"/>
      <c r="J30" s="34"/>
      <c r="K30" s="34">
        <v>810</v>
      </c>
      <c r="L30" s="34"/>
      <c r="M30" s="34"/>
      <c r="N30" s="34"/>
      <c r="O30" s="34">
        <v>90</v>
      </c>
      <c r="P30" s="34">
        <v>250</v>
      </c>
      <c r="Q30" s="34"/>
      <c r="R30" s="34">
        <v>700</v>
      </c>
      <c r="S30" s="34"/>
      <c r="T30" s="34">
        <v>1036</v>
      </c>
      <c r="U30" s="34"/>
      <c r="V30" s="34">
        <v>70</v>
      </c>
      <c r="W30" s="34">
        <v>1250</v>
      </c>
      <c r="X30" s="34">
        <v>125</v>
      </c>
    </row>
    <row r="31" spans="1:24" s="7" customFormat="1" ht="31.5" customHeight="1" hidden="1">
      <c r="A31" s="30" t="s">
        <v>30</v>
      </c>
      <c r="B31" s="59">
        <v>0</v>
      </c>
      <c r="C31" s="21">
        <f>SUM(D31:X31)</f>
        <v>4881</v>
      </c>
      <c r="D31" s="31"/>
      <c r="E31" s="31">
        <v>100</v>
      </c>
      <c r="F31" s="31">
        <v>990</v>
      </c>
      <c r="G31" s="31"/>
      <c r="H31" s="31"/>
      <c r="I31" s="31"/>
      <c r="J31" s="31"/>
      <c r="K31" s="31">
        <v>810</v>
      </c>
      <c r="L31" s="31"/>
      <c r="M31" s="31"/>
      <c r="N31" s="31"/>
      <c r="O31" s="31">
        <v>30</v>
      </c>
      <c r="P31" s="31">
        <v>250</v>
      </c>
      <c r="Q31" s="31"/>
      <c r="R31" s="31">
        <v>220</v>
      </c>
      <c r="S31" s="31"/>
      <c r="T31" s="31">
        <v>1036</v>
      </c>
      <c r="U31" s="31"/>
      <c r="V31" s="31">
        <v>70</v>
      </c>
      <c r="W31" s="31">
        <v>1250</v>
      </c>
      <c r="X31" s="31">
        <v>125</v>
      </c>
    </row>
    <row r="32" spans="1:24" s="7" customFormat="1" ht="24.75" customHeight="1" hidden="1">
      <c r="A32" s="25" t="s">
        <v>21</v>
      </c>
      <c r="B32" s="32" t="e">
        <f>B31/B30</f>
        <v>#DIV/0!</v>
      </c>
      <c r="C32" s="32">
        <f>C31/C30</f>
        <v>0.8299608910049311</v>
      </c>
      <c r="D32" s="33" t="e">
        <f>D31/D30</f>
        <v>#DIV/0!</v>
      </c>
      <c r="E32" s="33">
        <f aca="true" t="shared" si="10" ref="E32:X32">E31/E30</f>
        <v>0.4</v>
      </c>
      <c r="F32" s="33">
        <f t="shared" si="10"/>
        <v>0.7615384615384615</v>
      </c>
      <c r="G32" s="33" t="e">
        <f t="shared" si="10"/>
        <v>#DIV/0!</v>
      </c>
      <c r="H32" s="33" t="e">
        <f t="shared" si="10"/>
        <v>#DIV/0!</v>
      </c>
      <c r="I32" s="33" t="e">
        <f t="shared" si="10"/>
        <v>#DIV/0!</v>
      </c>
      <c r="J32" s="33" t="e">
        <f t="shared" si="10"/>
        <v>#DIV/0!</v>
      </c>
      <c r="K32" s="33">
        <f t="shared" si="10"/>
        <v>1</v>
      </c>
      <c r="L32" s="33" t="e">
        <f t="shared" si="10"/>
        <v>#DIV/0!</v>
      </c>
      <c r="M32" s="33" t="e">
        <f t="shared" si="10"/>
        <v>#DIV/0!</v>
      </c>
      <c r="N32" s="33" t="e">
        <f t="shared" si="10"/>
        <v>#DIV/0!</v>
      </c>
      <c r="O32" s="33">
        <f t="shared" si="10"/>
        <v>0.3333333333333333</v>
      </c>
      <c r="P32" s="33">
        <f t="shared" si="10"/>
        <v>1</v>
      </c>
      <c r="Q32" s="33" t="e">
        <f t="shared" si="10"/>
        <v>#DIV/0!</v>
      </c>
      <c r="R32" s="33">
        <f t="shared" si="10"/>
        <v>0.3142857142857143</v>
      </c>
      <c r="S32" s="33" t="e">
        <f t="shared" si="10"/>
        <v>#DIV/0!</v>
      </c>
      <c r="T32" s="33">
        <f t="shared" si="10"/>
        <v>1</v>
      </c>
      <c r="U32" s="33" t="e">
        <f t="shared" si="10"/>
        <v>#DIV/0!</v>
      </c>
      <c r="V32" s="33">
        <f t="shared" si="10"/>
        <v>1</v>
      </c>
      <c r="W32" s="33">
        <f t="shared" si="10"/>
        <v>1</v>
      </c>
      <c r="X32" s="33">
        <f t="shared" si="10"/>
        <v>1</v>
      </c>
    </row>
    <row r="33" spans="1:24" s="7" customFormat="1" ht="24.75" customHeight="1" hidden="1">
      <c r="A33" s="48" t="s">
        <v>52</v>
      </c>
      <c r="B33" s="49">
        <v>0</v>
      </c>
      <c r="C33" s="21">
        <f>SUM(D33:X33)</f>
        <v>3052</v>
      </c>
      <c r="D33" s="50"/>
      <c r="E33" s="50">
        <v>20</v>
      </c>
      <c r="F33" s="50">
        <v>50</v>
      </c>
      <c r="G33" s="50"/>
      <c r="H33" s="50"/>
      <c r="I33" s="50"/>
      <c r="J33" s="50"/>
      <c r="K33" s="50">
        <v>614</v>
      </c>
      <c r="L33" s="50">
        <v>20</v>
      </c>
      <c r="M33" s="50"/>
      <c r="N33" s="50"/>
      <c r="O33" s="50">
        <v>30</v>
      </c>
      <c r="P33" s="50">
        <v>620</v>
      </c>
      <c r="Q33" s="50"/>
      <c r="R33" s="50">
        <v>1000</v>
      </c>
      <c r="S33" s="50"/>
      <c r="T33" s="50"/>
      <c r="U33" s="50"/>
      <c r="V33" s="50">
        <v>70</v>
      </c>
      <c r="W33" s="50">
        <v>503</v>
      </c>
      <c r="X33" s="50">
        <v>125</v>
      </c>
    </row>
    <row r="34" spans="1:25" s="6" customFormat="1" ht="30.75" customHeight="1" hidden="1">
      <c r="A34" s="55" t="s">
        <v>56</v>
      </c>
      <c r="B34" s="59">
        <v>0</v>
      </c>
      <c r="C34" s="17">
        <f>SUM(D34:X34)</f>
        <v>1594</v>
      </c>
      <c r="D34" s="18">
        <v>12</v>
      </c>
      <c r="E34" s="18">
        <v>620</v>
      </c>
      <c r="F34" s="19">
        <v>21</v>
      </c>
      <c r="G34" s="18">
        <v>100</v>
      </c>
      <c r="H34" s="18"/>
      <c r="I34" s="18"/>
      <c r="J34" s="18"/>
      <c r="K34" s="18">
        <v>160</v>
      </c>
      <c r="L34" s="18">
        <v>18</v>
      </c>
      <c r="M34" s="18"/>
      <c r="N34" s="18"/>
      <c r="O34" s="18">
        <v>80</v>
      </c>
      <c r="P34" s="18">
        <v>15</v>
      </c>
      <c r="Q34" s="18">
        <v>250</v>
      </c>
      <c r="R34" s="18">
        <v>100</v>
      </c>
      <c r="S34" s="18">
        <v>10</v>
      </c>
      <c r="T34" s="18">
        <v>58</v>
      </c>
      <c r="U34" s="18"/>
      <c r="V34" s="18">
        <v>50</v>
      </c>
      <c r="W34" s="18">
        <v>80</v>
      </c>
      <c r="X34" s="18">
        <v>20</v>
      </c>
      <c r="Y34" s="10"/>
    </row>
    <row r="35" spans="1:25" s="6" customFormat="1" ht="25.5" customHeight="1">
      <c r="A35" s="56" t="s">
        <v>57</v>
      </c>
      <c r="B35" s="59">
        <v>0</v>
      </c>
      <c r="C35" s="21">
        <f>SUM(D35:X35)</f>
        <v>1944</v>
      </c>
      <c r="D35" s="22">
        <v>5</v>
      </c>
      <c r="E35" s="22">
        <v>610</v>
      </c>
      <c r="F35" s="23">
        <v>21</v>
      </c>
      <c r="G35" s="24">
        <v>100</v>
      </c>
      <c r="H35" s="24"/>
      <c r="I35" s="24">
        <v>200</v>
      </c>
      <c r="J35" s="24">
        <v>92</v>
      </c>
      <c r="K35" s="24">
        <v>165</v>
      </c>
      <c r="L35" s="24">
        <v>18</v>
      </c>
      <c r="M35" s="24"/>
      <c r="N35" s="24"/>
      <c r="O35" s="24">
        <v>80</v>
      </c>
      <c r="P35" s="24">
        <v>5</v>
      </c>
      <c r="Q35" s="24">
        <v>290</v>
      </c>
      <c r="R35" s="24">
        <v>85</v>
      </c>
      <c r="S35" s="24">
        <v>14</v>
      </c>
      <c r="T35" s="24">
        <v>58</v>
      </c>
      <c r="U35" s="24"/>
      <c r="V35" s="24">
        <v>50</v>
      </c>
      <c r="W35" s="24">
        <v>80</v>
      </c>
      <c r="X35" s="24">
        <v>71</v>
      </c>
      <c r="Y35" s="10"/>
    </row>
    <row r="36" spans="1:25" s="6" customFormat="1" ht="28.5" customHeight="1">
      <c r="A36" s="53" t="s">
        <v>21</v>
      </c>
      <c r="B36" s="26" t="e">
        <f aca="true" t="shared" si="11" ref="B36:X36">B35/B34</f>
        <v>#DIV/0!</v>
      </c>
      <c r="C36" s="26">
        <f t="shared" si="11"/>
        <v>1.219573400250941</v>
      </c>
      <c r="D36" s="27">
        <f t="shared" si="11"/>
        <v>0.4166666666666667</v>
      </c>
      <c r="E36" s="27">
        <f t="shared" si="11"/>
        <v>0.9838709677419355</v>
      </c>
      <c r="F36" s="27">
        <f t="shared" si="11"/>
        <v>1</v>
      </c>
      <c r="G36" s="27">
        <f t="shared" si="11"/>
        <v>1</v>
      </c>
      <c r="H36" s="27" t="e">
        <f t="shared" si="11"/>
        <v>#DIV/0!</v>
      </c>
      <c r="I36" s="27" t="e">
        <f t="shared" si="11"/>
        <v>#DIV/0!</v>
      </c>
      <c r="J36" s="27" t="e">
        <f t="shared" si="11"/>
        <v>#DIV/0!</v>
      </c>
      <c r="K36" s="27">
        <f t="shared" si="11"/>
        <v>1.03125</v>
      </c>
      <c r="L36" s="27">
        <f t="shared" si="11"/>
        <v>1</v>
      </c>
      <c r="M36" s="27" t="e">
        <f t="shared" si="11"/>
        <v>#DIV/0!</v>
      </c>
      <c r="N36" s="27" t="e">
        <f t="shared" si="11"/>
        <v>#DIV/0!</v>
      </c>
      <c r="O36" s="27">
        <f t="shared" si="11"/>
        <v>1</v>
      </c>
      <c r="P36" s="27">
        <f t="shared" si="11"/>
        <v>0.3333333333333333</v>
      </c>
      <c r="Q36" s="27">
        <f t="shared" si="11"/>
        <v>1.16</v>
      </c>
      <c r="R36" s="27">
        <f t="shared" si="11"/>
        <v>0.85</v>
      </c>
      <c r="S36" s="27">
        <f t="shared" si="11"/>
        <v>1.4</v>
      </c>
      <c r="T36" s="27">
        <f t="shared" si="11"/>
        <v>1</v>
      </c>
      <c r="U36" s="27" t="e">
        <f t="shared" si="11"/>
        <v>#DIV/0!</v>
      </c>
      <c r="V36" s="27">
        <f t="shared" si="11"/>
        <v>1</v>
      </c>
      <c r="W36" s="27">
        <f t="shared" si="11"/>
        <v>1</v>
      </c>
      <c r="X36" s="27">
        <f t="shared" si="11"/>
        <v>3.55</v>
      </c>
      <c r="Y36" s="11"/>
    </row>
    <row r="37" spans="1:25" s="6" customFormat="1" ht="28.5" customHeight="1">
      <c r="A37" s="63" t="s">
        <v>76</v>
      </c>
      <c r="B37" s="59">
        <v>0</v>
      </c>
      <c r="C37" s="17">
        <f>SUM(D37:X37)</f>
        <v>157</v>
      </c>
      <c r="D37" s="72"/>
      <c r="E37" s="72"/>
      <c r="F37" s="77"/>
      <c r="G37" s="78"/>
      <c r="H37" s="78"/>
      <c r="I37" s="78"/>
      <c r="J37" s="78"/>
      <c r="K37" s="78">
        <v>105</v>
      </c>
      <c r="L37" s="78"/>
      <c r="M37" s="78"/>
      <c r="N37" s="78"/>
      <c r="O37" s="78"/>
      <c r="P37" s="78"/>
      <c r="Q37" s="78">
        <v>52</v>
      </c>
      <c r="R37" s="78"/>
      <c r="S37" s="78"/>
      <c r="T37" s="78"/>
      <c r="U37" s="78"/>
      <c r="V37" s="78"/>
      <c r="W37" s="78"/>
      <c r="X37" s="78"/>
      <c r="Y37" s="11"/>
    </row>
    <row r="38" spans="1:25" s="6" customFormat="1" ht="30.75" customHeight="1" hidden="1">
      <c r="A38" s="55" t="s">
        <v>58</v>
      </c>
      <c r="B38" s="59">
        <v>0</v>
      </c>
      <c r="C38" s="17">
        <f>SUM(D38:X38)</f>
        <v>148</v>
      </c>
      <c r="D38" s="18"/>
      <c r="E38" s="18"/>
      <c r="F38" s="19">
        <v>3</v>
      </c>
      <c r="G38" s="18"/>
      <c r="H38" s="18"/>
      <c r="I38" s="18"/>
      <c r="J38" s="18"/>
      <c r="K38" s="18">
        <v>20</v>
      </c>
      <c r="L38" s="18"/>
      <c r="M38" s="18"/>
      <c r="N38" s="18"/>
      <c r="O38" s="18"/>
      <c r="P38" s="18"/>
      <c r="Q38" s="18"/>
      <c r="R38" s="18"/>
      <c r="S38" s="18"/>
      <c r="T38" s="18">
        <v>125</v>
      </c>
      <c r="U38" s="18"/>
      <c r="V38" s="18">
        <v>0</v>
      </c>
      <c r="W38" s="18"/>
      <c r="X38" s="18"/>
      <c r="Y38" s="10"/>
    </row>
    <row r="39" spans="1:25" s="6" customFormat="1" ht="25.5" customHeight="1">
      <c r="A39" s="56" t="s">
        <v>59</v>
      </c>
      <c r="B39" s="59">
        <v>0</v>
      </c>
      <c r="C39" s="21">
        <f>SUM(D39:X39)</f>
        <v>138</v>
      </c>
      <c r="D39" s="22"/>
      <c r="E39" s="22"/>
      <c r="F39" s="23">
        <v>3</v>
      </c>
      <c r="G39" s="24"/>
      <c r="H39" s="24"/>
      <c r="I39" s="24"/>
      <c r="J39" s="24"/>
      <c r="K39" s="24">
        <v>10</v>
      </c>
      <c r="L39" s="24"/>
      <c r="M39" s="24"/>
      <c r="N39" s="24"/>
      <c r="O39" s="24"/>
      <c r="P39" s="24"/>
      <c r="Q39" s="24"/>
      <c r="R39" s="24"/>
      <c r="S39" s="24"/>
      <c r="T39" s="24">
        <v>125</v>
      </c>
      <c r="U39" s="24"/>
      <c r="V39" s="24"/>
      <c r="W39" s="24"/>
      <c r="X39" s="24"/>
      <c r="Y39" s="10"/>
    </row>
    <row r="40" spans="1:25" s="6" customFormat="1" ht="28.5" customHeight="1">
      <c r="A40" s="53" t="s">
        <v>21</v>
      </c>
      <c r="B40" s="26" t="e">
        <f>B39/B38</f>
        <v>#DIV/0!</v>
      </c>
      <c r="C40" s="26">
        <f>C39/C38</f>
        <v>0.9324324324324325</v>
      </c>
      <c r="D40" s="27" t="e">
        <f>D39/D38</f>
        <v>#DIV/0!</v>
      </c>
      <c r="E40" s="27"/>
      <c r="F40" s="27">
        <f>F39/F38</f>
        <v>1</v>
      </c>
      <c r="G40" s="27"/>
      <c r="H40" s="27" t="e">
        <f>H39/H38</f>
        <v>#DIV/0!</v>
      </c>
      <c r="I40" s="27" t="e">
        <f>I39/I38</f>
        <v>#DIV/0!</v>
      </c>
      <c r="J40" s="27"/>
      <c r="K40" s="27">
        <f>K39/K38</f>
        <v>0.5</v>
      </c>
      <c r="L40" s="27"/>
      <c r="M40" s="27"/>
      <c r="N40" s="27"/>
      <c r="O40" s="27"/>
      <c r="P40" s="27"/>
      <c r="Q40" s="27"/>
      <c r="R40" s="27"/>
      <c r="S40" s="27"/>
      <c r="T40" s="27">
        <f>T39/T38</f>
        <v>1</v>
      </c>
      <c r="U40" s="27"/>
      <c r="V40" s="27"/>
      <c r="W40" s="27" t="e">
        <f>W39/W38</f>
        <v>#DIV/0!</v>
      </c>
      <c r="X40" s="27"/>
      <c r="Y40" s="11"/>
    </row>
    <row r="41" spans="1:25" s="6" customFormat="1" ht="28.5" customHeight="1">
      <c r="A41" s="63" t="s">
        <v>72</v>
      </c>
      <c r="B41" s="59">
        <v>0</v>
      </c>
      <c r="C41" s="17">
        <f>SUM(D41:X41)</f>
        <v>0</v>
      </c>
      <c r="D41" s="67"/>
      <c r="E41" s="67"/>
      <c r="F41" s="2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11"/>
    </row>
    <row r="42" spans="1:25" s="6" customFormat="1" ht="28.5" customHeight="1">
      <c r="A42" s="63" t="s">
        <v>73</v>
      </c>
      <c r="B42" s="59">
        <v>0</v>
      </c>
      <c r="C42" s="17">
        <f>SUM(D42:X42)</f>
        <v>0</v>
      </c>
      <c r="D42" s="67"/>
      <c r="E42" s="67"/>
      <c r="F42" s="2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11"/>
    </row>
    <row r="43" spans="1:25" s="6" customFormat="1" ht="30.75" customHeight="1" hidden="1">
      <c r="A43" s="55" t="s">
        <v>60</v>
      </c>
      <c r="B43" s="59">
        <v>0</v>
      </c>
      <c r="C43" s="17">
        <f>SUM(D43:X43)</f>
        <v>117.5</v>
      </c>
      <c r="D43" s="18"/>
      <c r="E43" s="18">
        <v>5</v>
      </c>
      <c r="F43" s="22">
        <v>18</v>
      </c>
      <c r="G43" s="18">
        <v>2</v>
      </c>
      <c r="H43" s="18"/>
      <c r="I43" s="18"/>
      <c r="J43" s="18"/>
      <c r="K43" s="18">
        <v>22</v>
      </c>
      <c r="L43" s="18"/>
      <c r="M43" s="18"/>
      <c r="N43" s="18"/>
      <c r="O43" s="18">
        <v>1</v>
      </c>
      <c r="P43" s="18"/>
      <c r="Q43" s="18">
        <v>15</v>
      </c>
      <c r="R43" s="18">
        <v>10</v>
      </c>
      <c r="S43" s="18"/>
      <c r="T43" s="18"/>
      <c r="U43" s="18"/>
      <c r="V43" s="62">
        <v>4.5</v>
      </c>
      <c r="W43" s="18">
        <v>40</v>
      </c>
      <c r="X43" s="18"/>
      <c r="Y43" s="10"/>
    </row>
    <row r="44" spans="1:25" s="6" customFormat="1" ht="25.5" customHeight="1">
      <c r="A44" s="56" t="s">
        <v>61</v>
      </c>
      <c r="B44" s="59">
        <v>0</v>
      </c>
      <c r="C44" s="21">
        <f>SUM(D44:X44)</f>
        <v>123</v>
      </c>
      <c r="D44" s="58"/>
      <c r="E44" s="22">
        <v>7</v>
      </c>
      <c r="F44" s="22">
        <v>18</v>
      </c>
      <c r="G44" s="24">
        <v>2</v>
      </c>
      <c r="H44" s="24"/>
      <c r="I44" s="24"/>
      <c r="J44" s="24"/>
      <c r="K44" s="24">
        <v>21.5</v>
      </c>
      <c r="L44" s="24"/>
      <c r="M44" s="24"/>
      <c r="N44" s="24"/>
      <c r="O44" s="24">
        <v>1</v>
      </c>
      <c r="P44" s="24"/>
      <c r="Q44" s="24">
        <v>19</v>
      </c>
      <c r="R44" s="24">
        <v>10</v>
      </c>
      <c r="S44" s="24"/>
      <c r="T44" s="24"/>
      <c r="U44" s="24"/>
      <c r="V44" s="24">
        <v>4.5</v>
      </c>
      <c r="W44" s="24">
        <v>40</v>
      </c>
      <c r="X44" s="24">
        <v>0</v>
      </c>
      <c r="Y44" s="10"/>
    </row>
    <row r="45" spans="1:25" s="6" customFormat="1" ht="28.5" customHeight="1">
      <c r="A45" s="53" t="s">
        <v>21</v>
      </c>
      <c r="B45" s="26" t="e">
        <f aca="true" t="shared" si="12" ref="B45:O45">B44/B43</f>
        <v>#DIV/0!</v>
      </c>
      <c r="C45" s="26">
        <f t="shared" si="12"/>
        <v>1.0468085106382978</v>
      </c>
      <c r="D45" s="27" t="e">
        <f t="shared" si="12"/>
        <v>#DIV/0!</v>
      </c>
      <c r="E45" s="27">
        <f t="shared" si="12"/>
        <v>1.4</v>
      </c>
      <c r="F45" s="27">
        <f t="shared" si="12"/>
        <v>1</v>
      </c>
      <c r="G45" s="27">
        <f t="shared" si="12"/>
        <v>1</v>
      </c>
      <c r="H45" s="27" t="e">
        <f t="shared" si="12"/>
        <v>#DIV/0!</v>
      </c>
      <c r="I45" s="27" t="e">
        <f t="shared" si="12"/>
        <v>#DIV/0!</v>
      </c>
      <c r="J45" s="27" t="e">
        <f t="shared" si="12"/>
        <v>#DIV/0!</v>
      </c>
      <c r="K45" s="27">
        <f t="shared" si="12"/>
        <v>0.9772727272727273</v>
      </c>
      <c r="L45" s="27" t="e">
        <f t="shared" si="12"/>
        <v>#DIV/0!</v>
      </c>
      <c r="M45" s="27" t="e">
        <f t="shared" si="12"/>
        <v>#DIV/0!</v>
      </c>
      <c r="N45" s="27" t="e">
        <f t="shared" si="12"/>
        <v>#DIV/0!</v>
      </c>
      <c r="O45" s="27">
        <f t="shared" si="12"/>
        <v>1</v>
      </c>
      <c r="P45" s="27"/>
      <c r="Q45" s="27">
        <f>Q44/Q43</f>
        <v>1.2666666666666666</v>
      </c>
      <c r="R45" s="27"/>
      <c r="S45" s="27" t="e">
        <f aca="true" t="shared" si="13" ref="S45:X45">S44/S43</f>
        <v>#DIV/0!</v>
      </c>
      <c r="T45" s="27" t="e">
        <f t="shared" si="13"/>
        <v>#DIV/0!</v>
      </c>
      <c r="U45" s="27" t="e">
        <f t="shared" si="13"/>
        <v>#DIV/0!</v>
      </c>
      <c r="V45" s="27">
        <f t="shared" si="13"/>
        <v>1</v>
      </c>
      <c r="W45" s="27">
        <f t="shared" si="13"/>
        <v>1</v>
      </c>
      <c r="X45" s="27" t="e">
        <f t="shared" si="13"/>
        <v>#DIV/0!</v>
      </c>
      <c r="Y45" s="11"/>
    </row>
    <row r="46" spans="1:25" s="6" customFormat="1" ht="28.5" customHeight="1">
      <c r="A46" s="53" t="s">
        <v>62</v>
      </c>
      <c r="B46" s="21">
        <v>0</v>
      </c>
      <c r="C46" s="21">
        <f aca="true" t="shared" si="14" ref="C46:C60">SUM(D46:X46)</f>
        <v>204</v>
      </c>
      <c r="D46" s="57"/>
      <c r="E46" s="57"/>
      <c r="F46" s="57"/>
      <c r="G46" s="57"/>
      <c r="H46" s="57"/>
      <c r="I46" s="57"/>
      <c r="J46" s="57"/>
      <c r="K46" s="57">
        <v>204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11"/>
    </row>
    <row r="47" spans="1:25" s="6" customFormat="1" ht="28.5" customHeight="1">
      <c r="A47" s="53" t="s">
        <v>63</v>
      </c>
      <c r="B47" s="21">
        <v>0</v>
      </c>
      <c r="C47" s="21">
        <f t="shared" si="14"/>
        <v>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11"/>
    </row>
    <row r="48" spans="1:25" s="6" customFormat="1" ht="28.5" customHeight="1">
      <c r="A48" s="53" t="s">
        <v>74</v>
      </c>
      <c r="B48" s="21">
        <v>0</v>
      </c>
      <c r="C48" s="21">
        <f t="shared" si="14"/>
        <v>50</v>
      </c>
      <c r="D48" s="57"/>
      <c r="E48" s="57"/>
      <c r="F48" s="57"/>
      <c r="G48" s="57"/>
      <c r="H48" s="57"/>
      <c r="I48" s="57"/>
      <c r="J48" s="57"/>
      <c r="K48" s="57">
        <v>25</v>
      </c>
      <c r="L48" s="57"/>
      <c r="M48" s="57"/>
      <c r="N48" s="57"/>
      <c r="O48" s="57"/>
      <c r="P48" s="57"/>
      <c r="Q48" s="57">
        <v>25</v>
      </c>
      <c r="R48" s="57"/>
      <c r="S48" s="57"/>
      <c r="T48" s="57"/>
      <c r="U48" s="57"/>
      <c r="V48" s="57"/>
      <c r="W48" s="57"/>
      <c r="X48" s="57"/>
      <c r="Y48" s="11"/>
    </row>
    <row r="49" spans="1:25" s="6" customFormat="1" ht="28.5" customHeight="1">
      <c r="A49" s="53" t="s">
        <v>64</v>
      </c>
      <c r="B49" s="21">
        <v>0</v>
      </c>
      <c r="C49" s="21">
        <f t="shared" si="14"/>
        <v>35</v>
      </c>
      <c r="D49" s="57"/>
      <c r="E49" s="57"/>
      <c r="F49" s="57"/>
      <c r="G49" s="57"/>
      <c r="H49" s="57"/>
      <c r="I49" s="57"/>
      <c r="J49" s="57"/>
      <c r="K49" s="57">
        <v>5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>
        <v>15</v>
      </c>
      <c r="X49" s="57">
        <v>15</v>
      </c>
      <c r="Y49" s="11"/>
    </row>
    <row r="50" spans="1:25" s="6" customFormat="1" ht="28.5" customHeight="1">
      <c r="A50" s="53" t="s">
        <v>67</v>
      </c>
      <c r="B50" s="21">
        <v>0</v>
      </c>
      <c r="C50" s="21">
        <f t="shared" si="14"/>
        <v>28</v>
      </c>
      <c r="D50" s="57"/>
      <c r="E50" s="57"/>
      <c r="F50" s="57"/>
      <c r="G50" s="57"/>
      <c r="H50" s="57"/>
      <c r="I50" s="57"/>
      <c r="J50" s="57"/>
      <c r="K50" s="57">
        <v>2</v>
      </c>
      <c r="L50" s="57"/>
      <c r="M50" s="57"/>
      <c r="N50" s="57"/>
      <c r="O50" s="57">
        <v>1</v>
      </c>
      <c r="P50" s="57"/>
      <c r="Q50" s="57"/>
      <c r="R50" s="57"/>
      <c r="S50" s="57"/>
      <c r="T50" s="57">
        <v>20</v>
      </c>
      <c r="U50" s="57"/>
      <c r="V50" s="57"/>
      <c r="W50" s="57"/>
      <c r="X50" s="57">
        <v>5</v>
      </c>
      <c r="Y50" s="11"/>
    </row>
    <row r="51" spans="1:25" s="6" customFormat="1" ht="28.5" customHeight="1" hidden="1">
      <c r="A51" s="53" t="s">
        <v>65</v>
      </c>
      <c r="B51" s="21">
        <v>0</v>
      </c>
      <c r="C51" s="21">
        <f t="shared" si="14"/>
        <v>0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11"/>
    </row>
    <row r="52" spans="1:24" s="7" customFormat="1" ht="31.5" customHeight="1" hidden="1">
      <c r="A52" s="43" t="s">
        <v>38</v>
      </c>
      <c r="B52" s="21">
        <v>0</v>
      </c>
      <c r="C52" s="21">
        <f t="shared" si="14"/>
        <v>2785</v>
      </c>
      <c r="D52" s="34"/>
      <c r="E52" s="34">
        <v>1500</v>
      </c>
      <c r="F52" s="34">
        <v>100</v>
      </c>
      <c r="G52" s="34"/>
      <c r="H52" s="34"/>
      <c r="I52" s="34"/>
      <c r="J52" s="34"/>
      <c r="K52" s="34">
        <v>500</v>
      </c>
      <c r="L52" s="34"/>
      <c r="M52" s="34"/>
      <c r="N52" s="34"/>
      <c r="O52" s="34">
        <v>320</v>
      </c>
      <c r="P52" s="34"/>
      <c r="Q52" s="34"/>
      <c r="R52" s="34"/>
      <c r="S52" s="34"/>
      <c r="T52" s="34">
        <v>250</v>
      </c>
      <c r="U52" s="34"/>
      <c r="V52" s="34">
        <v>80</v>
      </c>
      <c r="W52" s="34"/>
      <c r="X52" s="34">
        <v>35</v>
      </c>
    </row>
    <row r="53" spans="1:24" s="7" customFormat="1" ht="26.25" customHeight="1" hidden="1">
      <c r="A53" s="25" t="s">
        <v>32</v>
      </c>
      <c r="B53" s="21">
        <v>0</v>
      </c>
      <c r="C53" s="21">
        <f t="shared" si="14"/>
        <v>2601</v>
      </c>
      <c r="D53" s="34"/>
      <c r="E53" s="34">
        <v>1000</v>
      </c>
      <c r="F53" s="34">
        <v>100</v>
      </c>
      <c r="G53" s="34"/>
      <c r="H53" s="34"/>
      <c r="I53" s="34"/>
      <c r="J53" s="34"/>
      <c r="K53" s="34">
        <v>500</v>
      </c>
      <c r="L53" s="34">
        <v>20</v>
      </c>
      <c r="M53" s="34"/>
      <c r="N53" s="34"/>
      <c r="O53" s="34">
        <v>305</v>
      </c>
      <c r="P53" s="34"/>
      <c r="Q53" s="34"/>
      <c r="R53" s="34">
        <v>250</v>
      </c>
      <c r="S53" s="34"/>
      <c r="T53" s="34">
        <v>250</v>
      </c>
      <c r="U53" s="34"/>
      <c r="V53" s="34">
        <v>80</v>
      </c>
      <c r="W53" s="34">
        <v>61</v>
      </c>
      <c r="X53" s="34">
        <v>35</v>
      </c>
    </row>
    <row r="54" spans="1:24" s="7" customFormat="1" ht="20.25" customHeight="1" hidden="1">
      <c r="A54" s="36" t="s">
        <v>45</v>
      </c>
      <c r="B54" s="21">
        <v>0</v>
      </c>
      <c r="C54" s="21" t="e">
        <f t="shared" si="14"/>
        <v>#DIV/0!</v>
      </c>
      <c r="D54" s="52" t="e">
        <f>D53/D52</f>
        <v>#DIV/0!</v>
      </c>
      <c r="E54" s="52">
        <f>E53/E52</f>
        <v>0.6666666666666666</v>
      </c>
      <c r="F54" s="52">
        <f>F53/F52</f>
        <v>1</v>
      </c>
      <c r="G54" s="52" t="e">
        <f aca="true" t="shared" si="15" ref="G54:X54">G53/G52</f>
        <v>#DIV/0!</v>
      </c>
      <c r="H54" s="52" t="e">
        <f t="shared" si="15"/>
        <v>#DIV/0!</v>
      </c>
      <c r="I54" s="52" t="e">
        <f t="shared" si="15"/>
        <v>#DIV/0!</v>
      </c>
      <c r="J54" s="52" t="e">
        <f t="shared" si="15"/>
        <v>#DIV/0!</v>
      </c>
      <c r="K54" s="52">
        <f t="shared" si="15"/>
        <v>1</v>
      </c>
      <c r="L54" s="52" t="e">
        <f t="shared" si="15"/>
        <v>#DIV/0!</v>
      </c>
      <c r="M54" s="52" t="e">
        <f t="shared" si="15"/>
        <v>#DIV/0!</v>
      </c>
      <c r="N54" s="52" t="e">
        <f t="shared" si="15"/>
        <v>#DIV/0!</v>
      </c>
      <c r="O54" s="52">
        <f t="shared" si="15"/>
        <v>0.953125</v>
      </c>
      <c r="P54" s="52"/>
      <c r="Q54" s="52" t="e">
        <f t="shared" si="15"/>
        <v>#DIV/0!</v>
      </c>
      <c r="R54" s="52" t="e">
        <f t="shared" si="15"/>
        <v>#DIV/0!</v>
      </c>
      <c r="S54" s="52" t="e">
        <f>S53/S52</f>
        <v>#DIV/0!</v>
      </c>
      <c r="T54" s="52">
        <f>T53/T52</f>
        <v>1</v>
      </c>
      <c r="U54" s="52" t="e">
        <f t="shared" si="15"/>
        <v>#DIV/0!</v>
      </c>
      <c r="V54" s="52">
        <f t="shared" si="15"/>
        <v>1</v>
      </c>
      <c r="W54" s="52" t="e">
        <f t="shared" si="15"/>
        <v>#DIV/0!</v>
      </c>
      <c r="X54" s="52">
        <f t="shared" si="15"/>
        <v>1</v>
      </c>
    </row>
    <row r="55" spans="1:24" s="7" customFormat="1" ht="42.75" customHeight="1" hidden="1">
      <c r="A55" s="44" t="s">
        <v>33</v>
      </c>
      <c r="B55" s="21">
        <v>0</v>
      </c>
      <c r="C55" s="21">
        <f t="shared" si="14"/>
        <v>878</v>
      </c>
      <c r="D55" s="34"/>
      <c r="E55" s="34">
        <v>120</v>
      </c>
      <c r="F55" s="34">
        <v>100</v>
      </c>
      <c r="G55" s="34"/>
      <c r="H55" s="34"/>
      <c r="I55" s="34"/>
      <c r="J55" s="34"/>
      <c r="K55" s="34">
        <v>200</v>
      </c>
      <c r="L55" s="34"/>
      <c r="M55" s="34"/>
      <c r="N55" s="34"/>
      <c r="O55" s="34"/>
      <c r="P55" s="34">
        <v>300</v>
      </c>
      <c r="Q55" s="34"/>
      <c r="R55" s="34"/>
      <c r="S55" s="34"/>
      <c r="T55" s="34"/>
      <c r="U55" s="34"/>
      <c r="V55" s="34"/>
      <c r="W55" s="34"/>
      <c r="X55" s="34">
        <v>158</v>
      </c>
    </row>
    <row r="56" spans="1:24" s="7" customFormat="1" ht="31.5" customHeight="1" hidden="1">
      <c r="A56" s="36" t="s">
        <v>31</v>
      </c>
      <c r="B56" s="21">
        <v>0</v>
      </c>
      <c r="C56" s="21">
        <f t="shared" si="14"/>
        <v>783</v>
      </c>
      <c r="D56" s="34"/>
      <c r="E56" s="34"/>
      <c r="F56" s="34">
        <v>100</v>
      </c>
      <c r="G56" s="34"/>
      <c r="H56" s="34"/>
      <c r="I56" s="34"/>
      <c r="J56" s="34"/>
      <c r="K56" s="34">
        <v>15</v>
      </c>
      <c r="L56" s="34"/>
      <c r="M56" s="34"/>
      <c r="N56" s="34"/>
      <c r="O56" s="34">
        <v>103</v>
      </c>
      <c r="P56" s="34"/>
      <c r="Q56" s="34">
        <v>150</v>
      </c>
      <c r="R56" s="34">
        <v>200</v>
      </c>
      <c r="S56" s="34"/>
      <c r="T56" s="34">
        <v>94</v>
      </c>
      <c r="U56" s="34"/>
      <c r="V56" s="34">
        <v>1</v>
      </c>
      <c r="W56" s="34">
        <v>40</v>
      </c>
      <c r="X56" s="34">
        <v>80</v>
      </c>
    </row>
    <row r="57" spans="1:24" s="7" customFormat="1" ht="21.75" customHeight="1" hidden="1">
      <c r="A57" s="36" t="s">
        <v>46</v>
      </c>
      <c r="B57" s="21">
        <v>0</v>
      </c>
      <c r="C57" s="21" t="e">
        <f t="shared" si="14"/>
        <v>#DIV/0!</v>
      </c>
      <c r="D57" s="33" t="e">
        <f aca="true" t="shared" si="16" ref="D57:X57">D56/D55</f>
        <v>#DIV/0!</v>
      </c>
      <c r="E57" s="33">
        <f t="shared" si="16"/>
        <v>0</v>
      </c>
      <c r="F57" s="33">
        <f t="shared" si="16"/>
        <v>1</v>
      </c>
      <c r="G57" s="33" t="e">
        <f t="shared" si="16"/>
        <v>#DIV/0!</v>
      </c>
      <c r="H57" s="33" t="e">
        <f t="shared" si="16"/>
        <v>#DIV/0!</v>
      </c>
      <c r="I57" s="33" t="e">
        <f t="shared" si="16"/>
        <v>#DIV/0!</v>
      </c>
      <c r="J57" s="33" t="e">
        <f t="shared" si="16"/>
        <v>#DIV/0!</v>
      </c>
      <c r="K57" s="33">
        <f t="shared" si="16"/>
        <v>0.075</v>
      </c>
      <c r="L57" s="33" t="e">
        <f t="shared" si="16"/>
        <v>#DIV/0!</v>
      </c>
      <c r="M57" s="33" t="e">
        <f t="shared" si="16"/>
        <v>#DIV/0!</v>
      </c>
      <c r="N57" s="33" t="e">
        <f t="shared" si="16"/>
        <v>#DIV/0!</v>
      </c>
      <c r="O57" s="33" t="e">
        <f t="shared" si="16"/>
        <v>#DIV/0!</v>
      </c>
      <c r="P57" s="33">
        <f t="shared" si="16"/>
        <v>0</v>
      </c>
      <c r="Q57" s="33" t="e">
        <f t="shared" si="16"/>
        <v>#DIV/0!</v>
      </c>
      <c r="R57" s="33" t="e">
        <f t="shared" si="16"/>
        <v>#DIV/0!</v>
      </c>
      <c r="S57" s="33" t="e">
        <f t="shared" si="16"/>
        <v>#DIV/0!</v>
      </c>
      <c r="T57" s="33" t="e">
        <f t="shared" si="16"/>
        <v>#DIV/0!</v>
      </c>
      <c r="U57" s="33" t="e">
        <f t="shared" si="16"/>
        <v>#DIV/0!</v>
      </c>
      <c r="V57" s="33" t="e">
        <f t="shared" si="16"/>
        <v>#DIV/0!</v>
      </c>
      <c r="W57" s="33" t="e">
        <f t="shared" si="16"/>
        <v>#DIV/0!</v>
      </c>
      <c r="X57" s="33">
        <f t="shared" si="16"/>
        <v>0.5063291139240507</v>
      </c>
    </row>
    <row r="58" spans="1:24" s="7" customFormat="1" ht="27.75" customHeight="1" hidden="1">
      <c r="A58" s="16" t="s">
        <v>70</v>
      </c>
      <c r="B58" s="21">
        <v>0</v>
      </c>
      <c r="C58" s="21">
        <f t="shared" si="14"/>
        <v>0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7" customFormat="1" ht="27.75" customHeight="1" hidden="1">
      <c r="A59" s="20" t="s">
        <v>71</v>
      </c>
      <c r="B59" s="21">
        <v>0</v>
      </c>
      <c r="C59" s="21">
        <f t="shared" si="14"/>
        <v>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7" customFormat="1" ht="27.75" customHeight="1" hidden="1">
      <c r="A60" s="36" t="s">
        <v>21</v>
      </c>
      <c r="B60" s="26" t="e">
        <f>B59/B58</f>
        <v>#DIV/0!</v>
      </c>
      <c r="C60" s="21">
        <f t="shared" si="14"/>
        <v>0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5" customFormat="1" ht="29.25" customHeight="1">
      <c r="A61" s="16" t="s">
        <v>77</v>
      </c>
      <c r="B61" s="74"/>
      <c r="C61" s="21">
        <f aca="true" t="shared" si="17" ref="C61:C67">SUM(D61:X61)</f>
        <v>250</v>
      </c>
      <c r="D61" s="57"/>
      <c r="E61" s="57"/>
      <c r="F61" s="57"/>
      <c r="G61" s="57"/>
      <c r="H61" s="57"/>
      <c r="I61" s="57"/>
      <c r="J61" s="57"/>
      <c r="K61" s="57">
        <v>50</v>
      </c>
      <c r="L61" s="57"/>
      <c r="M61" s="57"/>
      <c r="N61" s="57"/>
      <c r="O61" s="57"/>
      <c r="P61" s="57"/>
      <c r="Q61" s="57"/>
      <c r="R61" s="57">
        <v>200</v>
      </c>
      <c r="S61" s="57"/>
      <c r="T61" s="57"/>
      <c r="U61" s="57"/>
      <c r="V61" s="57"/>
      <c r="W61" s="57"/>
      <c r="X61" s="57"/>
    </row>
    <row r="62" spans="1:24" s="65" customFormat="1" ht="29.25" customHeight="1">
      <c r="A62" s="20" t="s">
        <v>78</v>
      </c>
      <c r="B62" s="74"/>
      <c r="C62" s="21">
        <f t="shared" si="17"/>
        <v>80</v>
      </c>
      <c r="D62" s="57"/>
      <c r="E62" s="57"/>
      <c r="F62" s="57"/>
      <c r="G62" s="57"/>
      <c r="H62" s="57"/>
      <c r="I62" s="57"/>
      <c r="J62" s="57"/>
      <c r="K62" s="57">
        <v>25</v>
      </c>
      <c r="L62" s="57"/>
      <c r="M62" s="57"/>
      <c r="N62" s="57"/>
      <c r="O62" s="57"/>
      <c r="P62" s="57"/>
      <c r="Q62" s="57">
        <v>15</v>
      </c>
      <c r="R62" s="57">
        <v>40</v>
      </c>
      <c r="S62" s="57"/>
      <c r="T62" s="57"/>
      <c r="U62" s="57"/>
      <c r="V62" s="57"/>
      <c r="W62" s="57"/>
      <c r="X62" s="57"/>
    </row>
    <row r="63" spans="1:24" s="65" customFormat="1" ht="29.25" customHeight="1">
      <c r="A63" s="36" t="s">
        <v>79</v>
      </c>
      <c r="B63" s="74"/>
      <c r="C63" s="21">
        <f t="shared" si="17"/>
        <v>0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</row>
    <row r="64" spans="1:24" s="65" customFormat="1" ht="29.25" customHeight="1">
      <c r="A64" s="73" t="s">
        <v>80</v>
      </c>
      <c r="B64" s="74"/>
      <c r="C64" s="21">
        <f t="shared" si="17"/>
        <v>0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 spans="1:24" s="65" customFormat="1" ht="29.25" customHeight="1">
      <c r="A65" s="73" t="s">
        <v>81</v>
      </c>
      <c r="B65" s="74"/>
      <c r="C65" s="21">
        <f t="shared" si="17"/>
        <v>0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</row>
    <row r="66" spans="1:24" s="65" customFormat="1" ht="29.25" customHeight="1">
      <c r="A66" s="73" t="s">
        <v>83</v>
      </c>
      <c r="B66" s="74"/>
      <c r="C66" s="21">
        <f t="shared" si="17"/>
        <v>0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</row>
    <row r="67" spans="1:24" s="65" customFormat="1" ht="29.25" customHeight="1">
      <c r="A67" s="73" t="s">
        <v>82</v>
      </c>
      <c r="B67" s="74"/>
      <c r="C67" s="21">
        <f t="shared" si="17"/>
        <v>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1:24" ht="31.5" customHeight="1">
      <c r="A68" s="28" t="s">
        <v>48</v>
      </c>
      <c r="B68" s="59">
        <v>0</v>
      </c>
      <c r="C68" s="21">
        <f>SUM(D68:X68)</f>
        <v>1717</v>
      </c>
      <c r="D68" s="34"/>
      <c r="E68" s="34">
        <v>310</v>
      </c>
      <c r="F68" s="34">
        <v>20</v>
      </c>
      <c r="G68" s="34">
        <v>100</v>
      </c>
      <c r="H68" s="34"/>
      <c r="I68" s="34"/>
      <c r="J68" s="34">
        <v>50</v>
      </c>
      <c r="K68" s="34">
        <v>250</v>
      </c>
      <c r="L68" s="34">
        <v>41</v>
      </c>
      <c r="M68" s="34"/>
      <c r="N68" s="34">
        <v>30</v>
      </c>
      <c r="O68" s="34">
        <v>101</v>
      </c>
      <c r="P68" s="34">
        <v>150</v>
      </c>
      <c r="Q68" s="34">
        <v>100</v>
      </c>
      <c r="R68" s="34">
        <v>100</v>
      </c>
      <c r="S68" s="34"/>
      <c r="T68" s="34">
        <v>152</v>
      </c>
      <c r="U68" s="34"/>
      <c r="V68" s="34">
        <v>4</v>
      </c>
      <c r="W68" s="34">
        <v>140</v>
      </c>
      <c r="X68" s="34">
        <v>169</v>
      </c>
    </row>
    <row r="69" spans="1:24" ht="31.5" customHeight="1" hidden="1">
      <c r="A69" s="30" t="s">
        <v>47</v>
      </c>
      <c r="B69" s="21">
        <v>23032</v>
      </c>
      <c r="C69" s="21">
        <f>SUM(D69:X69)</f>
        <v>490</v>
      </c>
      <c r="D69" s="34"/>
      <c r="E69" s="34">
        <v>310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>
        <v>100</v>
      </c>
      <c r="Q69" s="34"/>
      <c r="R69" s="34"/>
      <c r="S69" s="34"/>
      <c r="T69" s="34"/>
      <c r="U69" s="34"/>
      <c r="V69" s="34"/>
      <c r="W69" s="34"/>
      <c r="X69" s="34">
        <v>80</v>
      </c>
    </row>
    <row r="70" spans="1:24" ht="21.75" customHeight="1">
      <c r="A70" s="36" t="s">
        <v>49</v>
      </c>
      <c r="B70" s="32">
        <f>B68/B69</f>
        <v>0</v>
      </c>
      <c r="C70" s="32">
        <f aca="true" t="shared" si="18" ref="C70:X70">C68/C69</f>
        <v>3.5040816326530613</v>
      </c>
      <c r="D70" s="33" t="e">
        <f t="shared" si="18"/>
        <v>#DIV/0!</v>
      </c>
      <c r="E70" s="33">
        <f t="shared" si="18"/>
        <v>1</v>
      </c>
      <c r="F70" s="33" t="e">
        <f t="shared" si="18"/>
        <v>#DIV/0!</v>
      </c>
      <c r="G70" s="33" t="e">
        <f t="shared" si="18"/>
        <v>#DIV/0!</v>
      </c>
      <c r="H70" s="33" t="e">
        <f t="shared" si="18"/>
        <v>#DIV/0!</v>
      </c>
      <c r="I70" s="33" t="e">
        <f t="shared" si="18"/>
        <v>#DIV/0!</v>
      </c>
      <c r="J70" s="33" t="e">
        <f t="shared" si="18"/>
        <v>#DIV/0!</v>
      </c>
      <c r="K70" s="33" t="e">
        <f t="shared" si="18"/>
        <v>#DIV/0!</v>
      </c>
      <c r="L70" s="33" t="e">
        <f t="shared" si="18"/>
        <v>#DIV/0!</v>
      </c>
      <c r="M70" s="33" t="e">
        <f t="shared" si="18"/>
        <v>#DIV/0!</v>
      </c>
      <c r="N70" s="33" t="e">
        <f t="shared" si="18"/>
        <v>#DIV/0!</v>
      </c>
      <c r="O70" s="33" t="e">
        <f t="shared" si="18"/>
        <v>#DIV/0!</v>
      </c>
      <c r="P70" s="33">
        <f t="shared" si="18"/>
        <v>1.5</v>
      </c>
      <c r="Q70" s="33" t="e">
        <f t="shared" si="18"/>
        <v>#DIV/0!</v>
      </c>
      <c r="R70" s="33" t="e">
        <f t="shared" si="18"/>
        <v>#DIV/0!</v>
      </c>
      <c r="S70" s="33" t="e">
        <f t="shared" si="18"/>
        <v>#DIV/0!</v>
      </c>
      <c r="T70" s="33" t="e">
        <f t="shared" si="18"/>
        <v>#DIV/0!</v>
      </c>
      <c r="U70" s="33" t="e">
        <f t="shared" si="18"/>
        <v>#DIV/0!</v>
      </c>
      <c r="V70" s="33" t="e">
        <f t="shared" si="18"/>
        <v>#DIV/0!</v>
      </c>
      <c r="W70" s="33" t="e">
        <f t="shared" si="18"/>
        <v>#DIV/0!</v>
      </c>
      <c r="X70" s="33">
        <f t="shared" si="18"/>
        <v>2.1125</v>
      </c>
    </row>
    <row r="71" spans="1:24" ht="21.75" customHeight="1">
      <c r="A71" s="36"/>
      <c r="B71" s="32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34.5" customHeight="1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1"/>
    </row>
    <row r="73" spans="1:2" ht="31.5" customHeight="1">
      <c r="A73" s="8"/>
      <c r="B73" s="13"/>
    </row>
    <row r="74" spans="1:2" ht="17.25">
      <c r="A74" s="8"/>
      <c r="B74" s="13"/>
    </row>
    <row r="75" spans="1:2" ht="17.25">
      <c r="A75" s="2"/>
      <c r="B75" s="13"/>
    </row>
    <row r="76" spans="1:2" ht="17.25">
      <c r="A76" s="2"/>
      <c r="B76" s="14"/>
    </row>
    <row r="77" spans="1:2" ht="17.25">
      <c r="A77" s="2"/>
      <c r="B77" s="14"/>
    </row>
    <row r="78" spans="1:2" ht="17.25">
      <c r="A78" s="2"/>
      <c r="B78" s="13"/>
    </row>
    <row r="79" spans="1:2" ht="17.25">
      <c r="A79" s="2"/>
      <c r="B79" s="14"/>
    </row>
    <row r="80" spans="1:2" ht="17.25">
      <c r="A80" s="2"/>
      <c r="B80" s="14"/>
    </row>
    <row r="81" spans="1:2" ht="17.25">
      <c r="A81" s="2"/>
      <c r="B81" s="15"/>
    </row>
    <row r="82" spans="1:2" ht="17.25">
      <c r="A82" s="2"/>
      <c r="B82" s="15"/>
    </row>
    <row r="83" ht="16.5">
      <c r="A83" s="2"/>
    </row>
    <row r="84" ht="16.5">
      <c r="A84" s="2"/>
    </row>
    <row r="85" ht="16.5">
      <c r="A85" s="2"/>
    </row>
    <row r="86" ht="16.5">
      <c r="A86" s="2"/>
    </row>
    <row r="87" ht="16.5">
      <c r="A87" s="2"/>
    </row>
    <row r="88" ht="16.5">
      <c r="A88" s="2"/>
    </row>
    <row r="89" ht="16.5">
      <c r="A89" s="2"/>
    </row>
    <row r="90" ht="16.5">
      <c r="A90" s="2"/>
    </row>
    <row r="91" ht="16.5">
      <c r="A91" s="2"/>
    </row>
    <row r="92" ht="16.5">
      <c r="A92" s="2"/>
    </row>
    <row r="93" ht="16.5">
      <c r="A93" s="2"/>
    </row>
    <row r="94" ht="16.5">
      <c r="A94" s="2"/>
    </row>
    <row r="95" ht="16.5">
      <c r="A95" s="2"/>
    </row>
    <row r="96" ht="16.5">
      <c r="A96" s="2"/>
    </row>
    <row r="97" ht="16.5">
      <c r="A97" s="2"/>
    </row>
    <row r="98" ht="16.5">
      <c r="A98" s="2"/>
    </row>
    <row r="99" ht="16.5">
      <c r="A99" s="2"/>
    </row>
    <row r="100" ht="16.5">
      <c r="A100" s="2"/>
    </row>
    <row r="101" ht="16.5">
      <c r="A101" s="2"/>
    </row>
    <row r="102" ht="16.5">
      <c r="A102" s="2"/>
    </row>
    <row r="103" ht="16.5">
      <c r="A103" s="2"/>
    </row>
    <row r="104" ht="16.5">
      <c r="A104" s="2"/>
    </row>
    <row r="105" ht="16.5">
      <c r="A105" s="2"/>
    </row>
    <row r="106" ht="16.5">
      <c r="A106" s="2"/>
    </row>
    <row r="107" ht="16.5">
      <c r="A107" s="2"/>
    </row>
    <row r="108" ht="16.5">
      <c r="A108" s="2"/>
    </row>
    <row r="109" ht="16.5">
      <c r="A109" s="2"/>
    </row>
    <row r="110" ht="16.5">
      <c r="A110" s="2"/>
    </row>
    <row r="111" ht="16.5">
      <c r="A111" s="2"/>
    </row>
    <row r="112" ht="16.5">
      <c r="A112" s="2"/>
    </row>
    <row r="113" ht="16.5">
      <c r="A113" s="2"/>
    </row>
    <row r="114" ht="16.5">
      <c r="A114" s="2"/>
    </row>
    <row r="115" ht="16.5">
      <c r="A115" s="2"/>
    </row>
    <row r="116" ht="16.5">
      <c r="A116" s="2"/>
    </row>
    <row r="117" ht="16.5">
      <c r="A117" s="2"/>
    </row>
    <row r="118" ht="16.5">
      <c r="A118" s="2"/>
    </row>
    <row r="119" ht="16.5">
      <c r="A119" s="2"/>
    </row>
    <row r="120" ht="16.5">
      <c r="A120" s="2"/>
    </row>
    <row r="121" ht="16.5">
      <c r="A121" s="2"/>
    </row>
    <row r="122" ht="16.5">
      <c r="A122" s="2"/>
    </row>
    <row r="123" ht="16.5">
      <c r="A123" s="2"/>
    </row>
    <row r="124" ht="16.5">
      <c r="A124" s="2"/>
    </row>
    <row r="125" ht="16.5">
      <c r="A125" s="2"/>
    </row>
    <row r="126" ht="16.5">
      <c r="A126" s="2"/>
    </row>
    <row r="127" ht="16.5">
      <c r="A127" s="2"/>
    </row>
    <row r="128" ht="16.5">
      <c r="A128" s="2"/>
    </row>
    <row r="129" ht="16.5">
      <c r="A129" s="2"/>
    </row>
    <row r="130" ht="16.5">
      <c r="A130" s="2"/>
    </row>
    <row r="131" ht="16.5">
      <c r="A131" s="2"/>
    </row>
    <row r="132" ht="16.5">
      <c r="A132" s="2"/>
    </row>
    <row r="133" ht="16.5">
      <c r="A133" s="2"/>
    </row>
    <row r="134" ht="16.5">
      <c r="A134" s="2"/>
    </row>
    <row r="135" ht="16.5">
      <c r="A135" s="2"/>
    </row>
    <row r="136" ht="16.5">
      <c r="A136" s="2"/>
    </row>
    <row r="137" ht="16.5">
      <c r="A137" s="2"/>
    </row>
    <row r="138" ht="16.5">
      <c r="A138" s="2"/>
    </row>
    <row r="139" ht="16.5">
      <c r="A139" s="2"/>
    </row>
    <row r="140" ht="16.5">
      <c r="A140" s="2"/>
    </row>
    <row r="141" ht="16.5">
      <c r="A141" s="2"/>
    </row>
    <row r="142" ht="16.5">
      <c r="A142" s="2"/>
    </row>
    <row r="143" ht="16.5">
      <c r="A143" s="2"/>
    </row>
    <row r="144" ht="16.5">
      <c r="A144" s="2"/>
    </row>
    <row r="145" ht="16.5">
      <c r="A145" s="2"/>
    </row>
    <row r="146" ht="16.5">
      <c r="A146" s="2"/>
    </row>
    <row r="147" ht="16.5">
      <c r="A147" s="2"/>
    </row>
    <row r="148" ht="16.5">
      <c r="A148" s="2"/>
    </row>
    <row r="149" ht="16.5">
      <c r="A149" s="2"/>
    </row>
    <row r="150" ht="16.5">
      <c r="A150" s="2"/>
    </row>
    <row r="151" ht="16.5">
      <c r="A151" s="2"/>
    </row>
    <row r="152" ht="16.5">
      <c r="A152" s="2"/>
    </row>
    <row r="153" ht="16.5">
      <c r="A153" s="2"/>
    </row>
    <row r="154" ht="16.5">
      <c r="A154" s="2"/>
    </row>
    <row r="155" ht="16.5">
      <c r="A155" s="2"/>
    </row>
    <row r="156" ht="16.5">
      <c r="A156" s="2"/>
    </row>
    <row r="157" ht="16.5">
      <c r="A157" s="2"/>
    </row>
    <row r="158" ht="16.5">
      <c r="A158" s="2"/>
    </row>
    <row r="159" ht="16.5">
      <c r="A159" s="2"/>
    </row>
    <row r="160" ht="16.5">
      <c r="A160" s="2"/>
    </row>
    <row r="161" ht="16.5">
      <c r="A161" s="2"/>
    </row>
    <row r="162" ht="16.5">
      <c r="A162" s="2"/>
    </row>
    <row r="163" ht="16.5">
      <c r="A163" s="2"/>
    </row>
    <row r="164" ht="16.5">
      <c r="A164" s="2"/>
    </row>
    <row r="165" ht="16.5">
      <c r="A165" s="2"/>
    </row>
    <row r="166" ht="16.5">
      <c r="A166" s="2"/>
    </row>
    <row r="167" ht="16.5">
      <c r="A167" s="2"/>
    </row>
    <row r="168" ht="16.5">
      <c r="A168" s="2"/>
    </row>
    <row r="169" ht="16.5">
      <c r="A169" s="2"/>
    </row>
    <row r="170" ht="16.5">
      <c r="A170" s="2"/>
    </row>
    <row r="171" ht="16.5">
      <c r="A171" s="2"/>
    </row>
    <row r="172" ht="16.5">
      <c r="A172" s="2"/>
    </row>
    <row r="173" ht="16.5">
      <c r="A173" s="2"/>
    </row>
    <row r="174" ht="16.5">
      <c r="A174" s="2"/>
    </row>
    <row r="175" ht="16.5">
      <c r="A175" s="2"/>
    </row>
    <row r="176" ht="16.5">
      <c r="A176" s="2"/>
    </row>
    <row r="177" ht="16.5">
      <c r="A177" s="2"/>
    </row>
    <row r="178" ht="16.5">
      <c r="A178" s="2"/>
    </row>
    <row r="179" ht="16.5">
      <c r="A179" s="2"/>
    </row>
    <row r="180" ht="16.5">
      <c r="A180" s="2"/>
    </row>
    <row r="181" ht="16.5">
      <c r="A181" s="2"/>
    </row>
    <row r="182" ht="16.5">
      <c r="A182" s="2"/>
    </row>
    <row r="183" ht="16.5">
      <c r="A183" s="2"/>
    </row>
    <row r="184" ht="16.5">
      <c r="A184" s="2"/>
    </row>
    <row r="185" ht="16.5">
      <c r="A185" s="2"/>
    </row>
    <row r="186" ht="16.5">
      <c r="A186" s="2"/>
    </row>
    <row r="187" ht="16.5">
      <c r="A187" s="2"/>
    </row>
    <row r="188" ht="16.5">
      <c r="A188" s="2"/>
    </row>
    <row r="189" ht="16.5">
      <c r="A189" s="2"/>
    </row>
    <row r="190" ht="16.5">
      <c r="A190" s="2"/>
    </row>
    <row r="191" ht="16.5">
      <c r="A191" s="2"/>
    </row>
    <row r="192" ht="16.5">
      <c r="A192" s="2"/>
    </row>
    <row r="193" ht="16.5">
      <c r="A193" s="2"/>
    </row>
    <row r="194" ht="16.5">
      <c r="A194" s="2"/>
    </row>
    <row r="195" ht="16.5">
      <c r="A195" s="2"/>
    </row>
    <row r="196" ht="16.5">
      <c r="A196" s="2"/>
    </row>
    <row r="197" ht="16.5">
      <c r="A197" s="2"/>
    </row>
    <row r="198" ht="16.5">
      <c r="A198" s="2"/>
    </row>
    <row r="199" ht="16.5">
      <c r="A199" s="2"/>
    </row>
    <row r="200" ht="16.5">
      <c r="A200" s="2"/>
    </row>
    <row r="201" ht="16.5">
      <c r="A201" s="2"/>
    </row>
    <row r="202" ht="16.5">
      <c r="A202" s="2"/>
    </row>
    <row r="203" ht="16.5">
      <c r="A203" s="2"/>
    </row>
    <row r="204" ht="16.5">
      <c r="A204" s="2"/>
    </row>
    <row r="205" ht="16.5">
      <c r="A205" s="2"/>
    </row>
    <row r="206" ht="16.5">
      <c r="A206" s="2"/>
    </row>
    <row r="207" ht="16.5">
      <c r="A207" s="2"/>
    </row>
    <row r="208" ht="16.5">
      <c r="A208" s="2"/>
    </row>
    <row r="209" ht="16.5">
      <c r="A209" s="2"/>
    </row>
    <row r="210" ht="16.5">
      <c r="A210" s="2"/>
    </row>
    <row r="211" ht="16.5">
      <c r="A211" s="2"/>
    </row>
    <row r="212" ht="16.5">
      <c r="A212" s="2"/>
    </row>
    <row r="213" ht="16.5">
      <c r="A213" s="2"/>
    </row>
    <row r="214" ht="16.5">
      <c r="A214" s="2"/>
    </row>
    <row r="215" ht="16.5">
      <c r="A215" s="2"/>
    </row>
    <row r="216" ht="16.5">
      <c r="A216" s="2"/>
    </row>
    <row r="217" ht="16.5">
      <c r="A217" s="2"/>
    </row>
    <row r="218" ht="16.5">
      <c r="A218" s="2"/>
    </row>
    <row r="219" ht="16.5">
      <c r="A219" s="2"/>
    </row>
    <row r="220" ht="16.5">
      <c r="A220" s="2"/>
    </row>
    <row r="221" ht="16.5">
      <c r="A221" s="2"/>
    </row>
    <row r="222" ht="16.5">
      <c r="A222" s="2"/>
    </row>
    <row r="223" ht="16.5">
      <c r="A223" s="2"/>
    </row>
    <row r="224" ht="16.5">
      <c r="A224" s="2"/>
    </row>
    <row r="225" ht="16.5">
      <c r="A225" s="2"/>
    </row>
    <row r="226" ht="16.5">
      <c r="A226" s="2"/>
    </row>
    <row r="227" ht="16.5">
      <c r="A227" s="2"/>
    </row>
    <row r="228" ht="16.5">
      <c r="A228" s="2"/>
    </row>
    <row r="229" ht="16.5">
      <c r="A229" s="2"/>
    </row>
    <row r="230" ht="16.5">
      <c r="A230" s="2"/>
    </row>
    <row r="231" ht="16.5">
      <c r="A231" s="2"/>
    </row>
    <row r="232" ht="16.5">
      <c r="A232" s="2"/>
    </row>
    <row r="233" ht="16.5">
      <c r="A233" s="2"/>
    </row>
    <row r="234" ht="16.5">
      <c r="A234" s="2"/>
    </row>
    <row r="235" ht="16.5">
      <c r="A235" s="2"/>
    </row>
    <row r="236" ht="16.5">
      <c r="A236" s="2"/>
    </row>
    <row r="237" ht="16.5">
      <c r="A237" s="2"/>
    </row>
    <row r="238" ht="16.5">
      <c r="A238" s="2"/>
    </row>
    <row r="239" ht="16.5">
      <c r="A239" s="2"/>
    </row>
    <row r="240" ht="16.5">
      <c r="A240" s="2"/>
    </row>
    <row r="241" ht="16.5">
      <c r="A241" s="2"/>
    </row>
    <row r="242" ht="16.5">
      <c r="A242" s="2"/>
    </row>
    <row r="243" ht="16.5">
      <c r="A243" s="2"/>
    </row>
    <row r="244" ht="16.5">
      <c r="A244" s="2"/>
    </row>
    <row r="245" ht="16.5">
      <c r="A245" s="2"/>
    </row>
    <row r="246" ht="16.5">
      <c r="A246" s="2"/>
    </row>
    <row r="247" ht="16.5">
      <c r="A247" s="2"/>
    </row>
    <row r="248" ht="16.5">
      <c r="A248" s="2"/>
    </row>
    <row r="249" ht="16.5">
      <c r="A249" s="2"/>
    </row>
    <row r="250" ht="16.5">
      <c r="A250" s="2"/>
    </row>
    <row r="251" ht="16.5">
      <c r="A251" s="2"/>
    </row>
    <row r="252" ht="16.5">
      <c r="A252" s="2"/>
    </row>
    <row r="253" ht="16.5">
      <c r="A253" s="2"/>
    </row>
    <row r="254" ht="16.5">
      <c r="A254" s="2"/>
    </row>
    <row r="255" ht="16.5">
      <c r="A255" s="2"/>
    </row>
    <row r="256" ht="16.5">
      <c r="A256" s="2"/>
    </row>
    <row r="257" ht="16.5">
      <c r="A257" s="2"/>
    </row>
    <row r="258" ht="16.5">
      <c r="A258" s="2"/>
    </row>
    <row r="259" ht="16.5">
      <c r="A259" s="2"/>
    </row>
    <row r="260" ht="16.5">
      <c r="A260" s="2"/>
    </row>
    <row r="261" ht="16.5">
      <c r="A261" s="2"/>
    </row>
    <row r="262" ht="16.5">
      <c r="A262" s="2"/>
    </row>
    <row r="263" ht="16.5">
      <c r="A263" s="2"/>
    </row>
    <row r="264" ht="16.5">
      <c r="A264" s="2"/>
    </row>
    <row r="265" ht="16.5">
      <c r="A265" s="2"/>
    </row>
    <row r="266" ht="16.5">
      <c r="A266" s="2"/>
    </row>
    <row r="267" ht="16.5">
      <c r="A267" s="2"/>
    </row>
    <row r="268" ht="16.5">
      <c r="A268" s="2"/>
    </row>
    <row r="269" ht="16.5">
      <c r="A269" s="2"/>
    </row>
    <row r="270" ht="16.5">
      <c r="A270" s="2"/>
    </row>
    <row r="271" ht="16.5">
      <c r="A271" s="2"/>
    </row>
    <row r="272" ht="16.5">
      <c r="A272" s="2"/>
    </row>
    <row r="273" ht="16.5">
      <c r="A273" s="2"/>
    </row>
    <row r="274" ht="16.5">
      <c r="A274" s="2"/>
    </row>
    <row r="275" ht="16.5">
      <c r="A275" s="2"/>
    </row>
    <row r="276" ht="16.5">
      <c r="A276" s="2"/>
    </row>
    <row r="277" ht="16.5">
      <c r="A277" s="2"/>
    </row>
    <row r="278" ht="16.5">
      <c r="A278" s="2"/>
    </row>
    <row r="279" ht="16.5">
      <c r="A279" s="2"/>
    </row>
    <row r="280" ht="16.5">
      <c r="A280" s="2"/>
    </row>
    <row r="281" ht="16.5">
      <c r="A281" s="2"/>
    </row>
    <row r="282" ht="16.5">
      <c r="A282" s="2"/>
    </row>
    <row r="283" ht="16.5">
      <c r="A283" s="2"/>
    </row>
    <row r="284" ht="16.5">
      <c r="A284" s="2"/>
    </row>
    <row r="285" ht="16.5">
      <c r="A285" s="2"/>
    </row>
    <row r="286" ht="16.5">
      <c r="A286" s="2"/>
    </row>
    <row r="287" ht="16.5">
      <c r="A287" s="2"/>
    </row>
    <row r="288" ht="16.5">
      <c r="A288" s="2"/>
    </row>
    <row r="289" ht="16.5">
      <c r="A289" s="2"/>
    </row>
    <row r="290" ht="16.5">
      <c r="A290" s="2"/>
    </row>
    <row r="291" ht="16.5">
      <c r="A291" s="2"/>
    </row>
    <row r="292" ht="16.5">
      <c r="A292" s="2"/>
    </row>
    <row r="293" ht="16.5">
      <c r="A293" s="2"/>
    </row>
    <row r="294" ht="16.5">
      <c r="A294" s="2"/>
    </row>
    <row r="295" ht="16.5">
      <c r="A295" s="2"/>
    </row>
    <row r="296" ht="16.5">
      <c r="A296" s="2"/>
    </row>
    <row r="297" ht="16.5">
      <c r="A297" s="2"/>
    </row>
    <row r="298" ht="16.5">
      <c r="A298" s="2"/>
    </row>
    <row r="299" ht="16.5">
      <c r="A299" s="2"/>
    </row>
    <row r="300" ht="16.5">
      <c r="A300" s="2"/>
    </row>
    <row r="301" ht="16.5">
      <c r="A301" s="2"/>
    </row>
    <row r="302" ht="16.5">
      <c r="A302" s="2"/>
    </row>
    <row r="303" ht="16.5">
      <c r="A303" s="2"/>
    </row>
    <row r="304" ht="16.5">
      <c r="A304" s="2"/>
    </row>
    <row r="305" ht="16.5">
      <c r="A305" s="2"/>
    </row>
    <row r="306" ht="16.5">
      <c r="A306" s="2"/>
    </row>
    <row r="307" ht="16.5">
      <c r="A307" s="2"/>
    </row>
    <row r="308" ht="16.5">
      <c r="A308" s="2"/>
    </row>
    <row r="309" ht="16.5">
      <c r="A309" s="2"/>
    </row>
    <row r="310" ht="16.5">
      <c r="A310" s="2"/>
    </row>
    <row r="311" ht="16.5">
      <c r="A311" s="2"/>
    </row>
    <row r="312" ht="16.5">
      <c r="A312" s="2"/>
    </row>
    <row r="313" ht="16.5">
      <c r="A313" s="2"/>
    </row>
    <row r="314" ht="16.5">
      <c r="A314" s="2"/>
    </row>
    <row r="315" ht="16.5">
      <c r="A315" s="2"/>
    </row>
    <row r="316" ht="16.5">
      <c r="A316" s="2"/>
    </row>
    <row r="317" ht="16.5">
      <c r="A317" s="2"/>
    </row>
    <row r="318" ht="16.5">
      <c r="A318" s="2"/>
    </row>
    <row r="319" ht="16.5">
      <c r="A319" s="2"/>
    </row>
    <row r="320" ht="16.5">
      <c r="A320" s="2"/>
    </row>
    <row r="321" ht="16.5">
      <c r="A321" s="2"/>
    </row>
    <row r="322" ht="16.5">
      <c r="A322" s="2"/>
    </row>
    <row r="323" ht="16.5">
      <c r="A323" s="2"/>
    </row>
    <row r="324" ht="16.5">
      <c r="A324" s="2"/>
    </row>
    <row r="325" ht="16.5">
      <c r="A325" s="2"/>
    </row>
    <row r="326" ht="16.5">
      <c r="A326" s="2"/>
    </row>
    <row r="327" ht="16.5">
      <c r="A327" s="2"/>
    </row>
    <row r="328" ht="16.5">
      <c r="A328" s="2"/>
    </row>
    <row r="329" ht="16.5">
      <c r="A329" s="2"/>
    </row>
    <row r="330" ht="16.5">
      <c r="A330" s="2"/>
    </row>
    <row r="331" ht="16.5">
      <c r="A331" s="2"/>
    </row>
    <row r="332" ht="16.5">
      <c r="A332" s="2"/>
    </row>
    <row r="333" ht="16.5">
      <c r="A333" s="2"/>
    </row>
    <row r="334" ht="16.5">
      <c r="A334" s="2"/>
    </row>
    <row r="335" ht="16.5">
      <c r="A335" s="2"/>
    </row>
    <row r="336" ht="16.5">
      <c r="A336" s="2"/>
    </row>
    <row r="337" ht="16.5">
      <c r="A337" s="2"/>
    </row>
    <row r="338" ht="16.5">
      <c r="A338" s="2"/>
    </row>
    <row r="339" ht="16.5">
      <c r="A339" s="2"/>
    </row>
    <row r="340" ht="16.5">
      <c r="A340" s="2"/>
    </row>
    <row r="341" ht="16.5">
      <c r="A341" s="2"/>
    </row>
    <row r="342" ht="16.5">
      <c r="A342" s="2"/>
    </row>
    <row r="343" ht="16.5">
      <c r="A343" s="2"/>
    </row>
    <row r="344" ht="16.5">
      <c r="A344" s="2"/>
    </row>
    <row r="345" ht="16.5">
      <c r="A345" s="2"/>
    </row>
    <row r="346" ht="16.5">
      <c r="A346" s="2"/>
    </row>
    <row r="347" ht="16.5">
      <c r="A347" s="2"/>
    </row>
    <row r="348" ht="16.5">
      <c r="A348" s="2"/>
    </row>
    <row r="349" ht="16.5">
      <c r="A349" s="2"/>
    </row>
    <row r="350" ht="16.5">
      <c r="A350" s="2"/>
    </row>
    <row r="351" ht="16.5">
      <c r="A351" s="2"/>
    </row>
    <row r="352" ht="16.5">
      <c r="A352" s="2"/>
    </row>
    <row r="353" ht="16.5">
      <c r="A353" s="2"/>
    </row>
    <row r="354" ht="16.5">
      <c r="A354" s="2"/>
    </row>
    <row r="355" ht="16.5">
      <c r="A355" s="2"/>
    </row>
    <row r="356" ht="16.5">
      <c r="A356" s="2"/>
    </row>
    <row r="357" ht="16.5">
      <c r="A357" s="2"/>
    </row>
    <row r="358" ht="16.5">
      <c r="A358" s="2"/>
    </row>
    <row r="359" ht="16.5">
      <c r="A359" s="2"/>
    </row>
    <row r="360" ht="16.5">
      <c r="A360" s="2"/>
    </row>
    <row r="361" ht="16.5">
      <c r="A361" s="2"/>
    </row>
    <row r="362" ht="16.5">
      <c r="A362" s="2"/>
    </row>
    <row r="363" ht="16.5">
      <c r="A363" s="2"/>
    </row>
    <row r="364" ht="16.5">
      <c r="A364" s="2"/>
    </row>
    <row r="365" ht="16.5">
      <c r="A365" s="2"/>
    </row>
    <row r="366" ht="16.5">
      <c r="A366" s="2"/>
    </row>
    <row r="367" ht="16.5">
      <c r="A367" s="2"/>
    </row>
    <row r="368" ht="16.5">
      <c r="A368" s="2"/>
    </row>
    <row r="369" ht="16.5">
      <c r="A369" s="2"/>
    </row>
    <row r="370" ht="16.5">
      <c r="A370" s="2"/>
    </row>
    <row r="371" ht="16.5">
      <c r="A371" s="2"/>
    </row>
    <row r="372" ht="16.5">
      <c r="A372" s="2"/>
    </row>
    <row r="373" ht="16.5">
      <c r="A373" s="2"/>
    </row>
    <row r="374" ht="16.5">
      <c r="A374" s="2"/>
    </row>
    <row r="375" ht="16.5">
      <c r="A375" s="2"/>
    </row>
    <row r="376" ht="16.5">
      <c r="A376" s="2"/>
    </row>
    <row r="377" ht="16.5">
      <c r="A377" s="2"/>
    </row>
    <row r="378" ht="16.5">
      <c r="A378" s="2"/>
    </row>
    <row r="379" ht="16.5">
      <c r="A379" s="2"/>
    </row>
    <row r="380" ht="16.5">
      <c r="A380" s="2"/>
    </row>
    <row r="381" ht="16.5">
      <c r="A381" s="2"/>
    </row>
    <row r="382" ht="16.5">
      <c r="A382" s="2"/>
    </row>
    <row r="383" ht="16.5">
      <c r="A383" s="2"/>
    </row>
    <row r="384" ht="16.5">
      <c r="A384" s="2"/>
    </row>
    <row r="385" ht="16.5">
      <c r="A385" s="2"/>
    </row>
    <row r="386" ht="16.5">
      <c r="A386" s="2"/>
    </row>
    <row r="387" ht="16.5">
      <c r="A387" s="2"/>
    </row>
    <row r="388" ht="16.5">
      <c r="A388" s="2"/>
    </row>
    <row r="389" ht="16.5">
      <c r="A389" s="2"/>
    </row>
    <row r="390" ht="16.5">
      <c r="A390" s="2"/>
    </row>
    <row r="391" ht="16.5">
      <c r="A391" s="2"/>
    </row>
    <row r="392" ht="16.5">
      <c r="A392" s="2"/>
    </row>
    <row r="393" ht="16.5">
      <c r="A393" s="2"/>
    </row>
    <row r="394" ht="16.5">
      <c r="A394" s="2"/>
    </row>
    <row r="395" ht="16.5">
      <c r="A395" s="2"/>
    </row>
    <row r="396" ht="16.5">
      <c r="A396" s="2"/>
    </row>
    <row r="397" ht="16.5">
      <c r="A397" s="2"/>
    </row>
    <row r="398" ht="16.5">
      <c r="A398" s="2"/>
    </row>
    <row r="399" ht="16.5">
      <c r="A399" s="2"/>
    </row>
    <row r="400" ht="16.5">
      <c r="A400" s="2"/>
    </row>
    <row r="401" ht="16.5">
      <c r="A401" s="2"/>
    </row>
    <row r="402" ht="16.5">
      <c r="A402" s="2"/>
    </row>
    <row r="403" ht="16.5">
      <c r="A403" s="2"/>
    </row>
    <row r="404" ht="16.5">
      <c r="A404" s="2"/>
    </row>
    <row r="405" ht="16.5">
      <c r="A405" s="2"/>
    </row>
    <row r="406" ht="16.5">
      <c r="A406" s="2"/>
    </row>
    <row r="407" ht="16.5">
      <c r="A407" s="2"/>
    </row>
    <row r="408" ht="16.5">
      <c r="A408" s="2"/>
    </row>
    <row r="409" ht="16.5">
      <c r="A409" s="2"/>
    </row>
    <row r="410" ht="16.5">
      <c r="A410" s="2"/>
    </row>
    <row r="411" ht="16.5">
      <c r="A411" s="2"/>
    </row>
    <row r="412" ht="16.5">
      <c r="A412" s="2"/>
    </row>
    <row r="413" ht="16.5">
      <c r="A413" s="2"/>
    </row>
    <row r="414" ht="16.5">
      <c r="A414" s="2"/>
    </row>
    <row r="415" ht="16.5">
      <c r="A415" s="2"/>
    </row>
    <row r="416" ht="16.5">
      <c r="A416" s="2"/>
    </row>
    <row r="417" ht="16.5">
      <c r="A417" s="2"/>
    </row>
    <row r="418" ht="16.5">
      <c r="A418" s="2"/>
    </row>
    <row r="419" ht="16.5">
      <c r="A419" s="2"/>
    </row>
    <row r="420" ht="16.5">
      <c r="A420" s="2"/>
    </row>
    <row r="421" ht="16.5">
      <c r="A421" s="2"/>
    </row>
    <row r="422" ht="16.5">
      <c r="A422" s="2"/>
    </row>
    <row r="423" ht="16.5">
      <c r="A423" s="2"/>
    </row>
    <row r="424" ht="16.5">
      <c r="A424" s="2"/>
    </row>
    <row r="425" ht="16.5">
      <c r="A425" s="2"/>
    </row>
    <row r="426" ht="16.5">
      <c r="A426" s="2"/>
    </row>
    <row r="427" ht="16.5">
      <c r="A427" s="2"/>
    </row>
    <row r="428" ht="16.5">
      <c r="A428" s="2"/>
    </row>
    <row r="429" ht="16.5">
      <c r="A429" s="2"/>
    </row>
    <row r="430" ht="16.5">
      <c r="A430" s="2"/>
    </row>
    <row r="431" ht="16.5">
      <c r="A431" s="2"/>
    </row>
    <row r="432" ht="16.5">
      <c r="A432" s="2"/>
    </row>
    <row r="433" ht="16.5">
      <c r="A433" s="2"/>
    </row>
    <row r="434" ht="16.5">
      <c r="A434" s="2"/>
    </row>
    <row r="435" ht="16.5">
      <c r="A435" s="2"/>
    </row>
    <row r="436" ht="16.5">
      <c r="A436" s="2"/>
    </row>
    <row r="437" ht="16.5">
      <c r="A437" s="2"/>
    </row>
    <row r="438" ht="16.5">
      <c r="A438" s="2"/>
    </row>
    <row r="439" ht="16.5">
      <c r="A439" s="2"/>
    </row>
    <row r="440" ht="16.5">
      <c r="A440" s="2"/>
    </row>
    <row r="441" ht="16.5">
      <c r="A441" s="2"/>
    </row>
    <row r="442" ht="16.5">
      <c r="A442" s="2"/>
    </row>
    <row r="443" ht="16.5">
      <c r="A443" s="2"/>
    </row>
    <row r="444" ht="16.5">
      <c r="A444" s="2"/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ht="16.5">
      <c r="A475" s="2"/>
    </row>
    <row r="476" ht="16.5">
      <c r="A476" s="2"/>
    </row>
    <row r="477" ht="16.5">
      <c r="A477" s="2"/>
    </row>
    <row r="478" ht="16.5">
      <c r="A478" s="2"/>
    </row>
    <row r="479" ht="16.5">
      <c r="A479" s="2"/>
    </row>
    <row r="480" ht="16.5">
      <c r="A480" s="2"/>
    </row>
    <row r="481" ht="16.5">
      <c r="A481" s="2"/>
    </row>
    <row r="482" ht="16.5">
      <c r="A482" s="2"/>
    </row>
    <row r="483" ht="16.5">
      <c r="A483" s="2"/>
    </row>
    <row r="484" ht="16.5">
      <c r="A484" s="2"/>
    </row>
    <row r="485" ht="16.5">
      <c r="A485" s="2"/>
    </row>
    <row r="486" ht="16.5">
      <c r="A486" s="2"/>
    </row>
    <row r="487" ht="16.5">
      <c r="A487" s="2"/>
    </row>
    <row r="488" ht="16.5">
      <c r="A488" s="2"/>
    </row>
    <row r="489" ht="16.5">
      <c r="A489" s="2"/>
    </row>
    <row r="490" ht="16.5">
      <c r="A490" s="2"/>
    </row>
    <row r="491" ht="16.5">
      <c r="A491" s="2"/>
    </row>
    <row r="492" ht="16.5">
      <c r="A492" s="2"/>
    </row>
    <row r="493" ht="16.5">
      <c r="A493" s="2"/>
    </row>
    <row r="494" ht="16.5">
      <c r="A494" s="2"/>
    </row>
    <row r="495" ht="16.5">
      <c r="A495" s="2"/>
    </row>
    <row r="496" ht="16.5">
      <c r="A496" s="2"/>
    </row>
    <row r="497" ht="16.5">
      <c r="A497" s="2"/>
    </row>
    <row r="498" ht="16.5">
      <c r="A498" s="2"/>
    </row>
    <row r="499" ht="16.5">
      <c r="A499" s="2"/>
    </row>
    <row r="500" ht="16.5">
      <c r="A500" s="2"/>
    </row>
    <row r="501" ht="16.5">
      <c r="A501" s="2"/>
    </row>
    <row r="502" ht="16.5">
      <c r="A502" s="2"/>
    </row>
    <row r="503" ht="16.5">
      <c r="A503" s="2"/>
    </row>
  </sheetData>
  <mergeCells count="27">
    <mergeCell ref="A2:X2"/>
    <mergeCell ref="A4:A6"/>
    <mergeCell ref="B4:B6"/>
    <mergeCell ref="C4:C6"/>
    <mergeCell ref="D4:X4"/>
    <mergeCell ref="D5:D6"/>
    <mergeCell ref="E5:E6"/>
    <mergeCell ref="F5:F6"/>
    <mergeCell ref="G5:G6"/>
    <mergeCell ref="H5:H6"/>
    <mergeCell ref="N5:N6"/>
    <mergeCell ref="O5:O6"/>
    <mergeCell ref="P5:P6"/>
    <mergeCell ref="I5:I6"/>
    <mergeCell ref="J5:J6"/>
    <mergeCell ref="K5:K6"/>
    <mergeCell ref="L5:L6"/>
    <mergeCell ref="A72:X72"/>
    <mergeCell ref="U5:U6"/>
    <mergeCell ref="V5:V6"/>
    <mergeCell ref="W5:W6"/>
    <mergeCell ref="X5:X6"/>
    <mergeCell ref="Q5:Q6"/>
    <mergeCell ref="R5:R6"/>
    <mergeCell ref="S5:S6"/>
    <mergeCell ref="T5:T6"/>
    <mergeCell ref="M5:M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3"/>
  <sheetViews>
    <sheetView tabSelected="1" view="pageBreakPreview" zoomScale="60" workbookViewId="0" topLeftCell="A1">
      <pane xSplit="1" ySplit="6" topLeftCell="B9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G63" sqref="G63"/>
    </sheetView>
  </sheetViews>
  <sheetFormatPr defaultColWidth="9.00390625" defaultRowHeight="12.75"/>
  <cols>
    <col min="1" max="1" width="62.125" style="9" customWidth="1"/>
    <col min="2" max="2" width="13.75390625" style="6" customWidth="1"/>
    <col min="3" max="3" width="13.625" style="6" customWidth="1"/>
    <col min="4" max="24" width="13.75390625" style="2" customWidth="1"/>
    <col min="25" max="16384" width="9.125" style="2" customWidth="1"/>
  </cols>
  <sheetData>
    <row r="1" spans="1:24" ht="16.5">
      <c r="A1" s="1"/>
      <c r="B1" s="12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 ht="39" customHeight="1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s="3" customFormat="1" ht="0.75" customHeight="1" thickBot="1">
      <c r="A3" s="4" t="s">
        <v>66</v>
      </c>
      <c r="B3" s="4"/>
      <c r="C3" s="4"/>
      <c r="D3" s="4"/>
      <c r="E3" s="4"/>
      <c r="F3" s="4" t="s">
        <v>23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 t="s">
        <v>22</v>
      </c>
      <c r="X3" s="5"/>
    </row>
    <row r="4" spans="1:24" s="6" customFormat="1" ht="21" customHeight="1" thickBot="1">
      <c r="A4" s="99" t="s">
        <v>20</v>
      </c>
      <c r="B4" s="102" t="s">
        <v>42</v>
      </c>
      <c r="C4" s="105" t="s">
        <v>41</v>
      </c>
      <c r="D4" s="108" t="s">
        <v>24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</row>
    <row r="5" spans="1:24" s="6" customFormat="1" ht="118.5" customHeight="1">
      <c r="A5" s="100"/>
      <c r="B5" s="103"/>
      <c r="C5" s="106"/>
      <c r="D5" s="96" t="s">
        <v>0</v>
      </c>
      <c r="E5" s="96" t="s">
        <v>1</v>
      </c>
      <c r="F5" s="96" t="s">
        <v>2</v>
      </c>
      <c r="G5" s="96" t="s">
        <v>3</v>
      </c>
      <c r="H5" s="96" t="s">
        <v>4</v>
      </c>
      <c r="I5" s="96" t="s">
        <v>5</v>
      </c>
      <c r="J5" s="96" t="s">
        <v>6</v>
      </c>
      <c r="K5" s="96" t="s">
        <v>7</v>
      </c>
      <c r="L5" s="96" t="s">
        <v>8</v>
      </c>
      <c r="M5" s="96" t="s">
        <v>9</v>
      </c>
      <c r="N5" s="96" t="s">
        <v>10</v>
      </c>
      <c r="O5" s="96" t="s">
        <v>11</v>
      </c>
      <c r="P5" s="96" t="s">
        <v>12</v>
      </c>
      <c r="Q5" s="96" t="s">
        <v>13</v>
      </c>
      <c r="R5" s="96" t="s">
        <v>14</v>
      </c>
      <c r="S5" s="96" t="s">
        <v>15</v>
      </c>
      <c r="T5" s="96" t="s">
        <v>16</v>
      </c>
      <c r="U5" s="96" t="s">
        <v>17</v>
      </c>
      <c r="V5" s="96" t="s">
        <v>18</v>
      </c>
      <c r="W5" s="96" t="s">
        <v>19</v>
      </c>
      <c r="X5" s="96" t="s">
        <v>25</v>
      </c>
    </row>
    <row r="6" spans="1:24" s="6" customFormat="1" ht="41.25" customHeight="1" thickBot="1">
      <c r="A6" s="101"/>
      <c r="B6" s="104"/>
      <c r="C6" s="10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5" s="6" customFormat="1" ht="29.25" customHeight="1">
      <c r="A7" s="16" t="s">
        <v>40</v>
      </c>
      <c r="B7" s="17">
        <f>СХПК!B7+КФХ!B7</f>
        <v>180560</v>
      </c>
      <c r="C7" s="17">
        <f>SUM(D7:X7)</f>
        <v>172024</v>
      </c>
      <c r="D7" s="18">
        <f>СХПК!D7+КФХ!D7</f>
        <v>6550</v>
      </c>
      <c r="E7" s="18">
        <f>СХПК!E7+КФХ!E7</f>
        <v>8546</v>
      </c>
      <c r="F7" s="18">
        <f>СХПК!F7+КФХ!F7</f>
        <v>11924</v>
      </c>
      <c r="G7" s="18">
        <f>СХПК!G7+КФХ!G7</f>
        <v>11362</v>
      </c>
      <c r="H7" s="18">
        <f>СХПК!H7+КФХ!H7</f>
        <v>5499</v>
      </c>
      <c r="I7" s="18">
        <f>СХПК!I7+КФХ!I7</f>
        <v>8652</v>
      </c>
      <c r="J7" s="18">
        <f>СХПК!J7+КФХ!J7</f>
        <v>4992</v>
      </c>
      <c r="K7" s="18">
        <f>СХПК!K7+КФХ!K7</f>
        <v>10241</v>
      </c>
      <c r="L7" s="18">
        <f>СХПК!L7+КФХ!L7</f>
        <v>8154</v>
      </c>
      <c r="M7" s="18">
        <f>СХПК!M7+КФХ!M7</f>
        <v>4260</v>
      </c>
      <c r="N7" s="18">
        <f>СХПК!N7+КФХ!N7</f>
        <v>3415</v>
      </c>
      <c r="O7" s="18">
        <v>12550</v>
      </c>
      <c r="P7" s="18">
        <f>СХПК!P7+КФХ!P7</f>
        <v>7790</v>
      </c>
      <c r="Q7" s="18">
        <f>СХПК!Q7+КФХ!Q7</f>
        <v>7900</v>
      </c>
      <c r="R7" s="18">
        <f>СХПК!R7+КФХ!R7</f>
        <v>9087</v>
      </c>
      <c r="S7" s="18">
        <f>СХПК!S7+КФХ!S7</f>
        <v>12766</v>
      </c>
      <c r="T7" s="18">
        <f>СХПК!T7+КФХ!T7</f>
        <v>6901</v>
      </c>
      <c r="U7" s="18">
        <f>СХПК!U7+КФХ!U7</f>
        <v>2630</v>
      </c>
      <c r="V7" s="18">
        <f>СХПК!V7+КФХ!V7</f>
        <v>10043</v>
      </c>
      <c r="W7" s="18">
        <f>СХПК!W7+КФХ!W7</f>
        <v>9735</v>
      </c>
      <c r="X7" s="60">
        <f>СХПК!X7+КФХ!X7</f>
        <v>9027</v>
      </c>
      <c r="Y7" s="10"/>
    </row>
    <row r="8" spans="1:25" s="6" customFormat="1" ht="29.25" customHeight="1">
      <c r="A8" s="20" t="s">
        <v>50</v>
      </c>
      <c r="B8" s="17">
        <v>181585</v>
      </c>
      <c r="C8" s="17">
        <f>SUM(D8:X8)</f>
        <v>171316</v>
      </c>
      <c r="D8" s="18">
        <f>СХПК!D8+КФХ!D8</f>
        <v>6550</v>
      </c>
      <c r="E8" s="18">
        <f>СХПК!E8+КФХ!E8</f>
        <v>8546</v>
      </c>
      <c r="F8" s="18">
        <f>СХПК!F8+КФХ!F8</f>
        <v>11924</v>
      </c>
      <c r="G8" s="18">
        <f>СХПК!G8+КФХ!G8</f>
        <v>10072</v>
      </c>
      <c r="H8" s="18">
        <f>СХПК!H8+КФХ!H8</f>
        <v>5499</v>
      </c>
      <c r="I8" s="18">
        <f>СХПК!I8+КФХ!I8</f>
        <v>8725</v>
      </c>
      <c r="J8" s="18">
        <f>СХПК!J8+КФХ!J8</f>
        <v>4992</v>
      </c>
      <c r="K8" s="18">
        <f>СХПК!K8+КФХ!K8</f>
        <v>10000</v>
      </c>
      <c r="L8" s="18">
        <f>СХПК!L8+КФХ!L8</f>
        <v>8154</v>
      </c>
      <c r="M8" s="18">
        <f>СХПК!M8+КФХ!M8</f>
        <v>4260</v>
      </c>
      <c r="N8" s="18">
        <f>СХПК!N8+КФХ!N8</f>
        <v>3415</v>
      </c>
      <c r="O8" s="18">
        <f>СХПК!O8+КФХ!O8</f>
        <v>12550</v>
      </c>
      <c r="P8" s="18">
        <f>СХПК!P8+КФХ!P8</f>
        <v>7816</v>
      </c>
      <c r="Q8" s="18">
        <f>СХПК!Q8+КФХ!Q8</f>
        <v>8293</v>
      </c>
      <c r="R8" s="18">
        <f>СХПК!R8+КФХ!R8</f>
        <v>9087</v>
      </c>
      <c r="S8" s="18">
        <f>СХПК!S8+КФХ!S8</f>
        <v>12766</v>
      </c>
      <c r="T8" s="18">
        <f>СХПК!T8+КФХ!T8</f>
        <v>6901</v>
      </c>
      <c r="U8" s="18">
        <f>СХПК!U8+КФХ!U8</f>
        <v>2785</v>
      </c>
      <c r="V8" s="18">
        <f>СХПК!V8+КФХ!V8</f>
        <v>10043</v>
      </c>
      <c r="W8" s="18">
        <f>СХПК!W8+КФХ!W8</f>
        <v>9735</v>
      </c>
      <c r="X8" s="18">
        <f>СХПК!X8+КФХ!X8</f>
        <v>9203</v>
      </c>
      <c r="Y8" s="10"/>
    </row>
    <row r="9" spans="1:25" s="6" customFormat="1" ht="29.25" customHeight="1">
      <c r="A9" s="25" t="s">
        <v>21</v>
      </c>
      <c r="B9" s="26">
        <f aca="true" t="shared" si="0" ref="B9:K9">B8/B7</f>
        <v>1.0056767833407179</v>
      </c>
      <c r="C9" s="26">
        <f t="shared" si="0"/>
        <v>0.9958842952146212</v>
      </c>
      <c r="D9" s="27">
        <f t="shared" si="0"/>
        <v>1</v>
      </c>
      <c r="E9" s="27">
        <f t="shared" si="0"/>
        <v>1</v>
      </c>
      <c r="F9" s="27">
        <f t="shared" si="0"/>
        <v>1</v>
      </c>
      <c r="G9" s="27">
        <f t="shared" si="0"/>
        <v>0.8864636507657102</v>
      </c>
      <c r="H9" s="27">
        <f t="shared" si="0"/>
        <v>1</v>
      </c>
      <c r="I9" s="27">
        <f t="shared" si="0"/>
        <v>1.0084373555247341</v>
      </c>
      <c r="J9" s="27">
        <f t="shared" si="0"/>
        <v>1</v>
      </c>
      <c r="K9" s="27">
        <f t="shared" si="0"/>
        <v>0.9764671418806757</v>
      </c>
      <c r="L9" s="27">
        <f>L8/L7</f>
        <v>1</v>
      </c>
      <c r="M9" s="27">
        <f aca="true" t="shared" si="1" ref="M9:X9">M8/M7</f>
        <v>1</v>
      </c>
      <c r="N9" s="27">
        <f t="shared" si="1"/>
        <v>1</v>
      </c>
      <c r="O9" s="27">
        <f t="shared" si="1"/>
        <v>1</v>
      </c>
      <c r="P9" s="27">
        <f t="shared" si="1"/>
        <v>1.0033376123234916</v>
      </c>
      <c r="Q9" s="27">
        <f t="shared" si="1"/>
        <v>1.049746835443038</v>
      </c>
      <c r="R9" s="27">
        <f t="shared" si="1"/>
        <v>1</v>
      </c>
      <c r="S9" s="27">
        <f t="shared" si="1"/>
        <v>1</v>
      </c>
      <c r="T9" s="27">
        <f t="shared" si="1"/>
        <v>1</v>
      </c>
      <c r="U9" s="27">
        <f t="shared" si="1"/>
        <v>1.05893536121673</v>
      </c>
      <c r="V9" s="27">
        <f t="shared" si="1"/>
        <v>1</v>
      </c>
      <c r="W9" s="27">
        <f t="shared" si="1"/>
        <v>1</v>
      </c>
      <c r="X9" s="27">
        <f t="shared" si="1"/>
        <v>1.0194970643624681</v>
      </c>
      <c r="Y9" s="11"/>
    </row>
    <row r="10" spans="1:25" s="6" customFormat="1" ht="29.25" customHeight="1" hidden="1">
      <c r="A10" s="53" t="s">
        <v>54</v>
      </c>
      <c r="B10" s="17">
        <f>СХПК!B10+КФХ!B10</f>
        <v>65922</v>
      </c>
      <c r="C10" s="17">
        <f aca="true" t="shared" si="2" ref="C10:C15">SUM(D10:X10)</f>
        <v>60363</v>
      </c>
      <c r="D10" s="23">
        <f>СХПК!D10+КФХ!D10</f>
        <v>1660</v>
      </c>
      <c r="E10" s="23">
        <f>СХПК!E10+КФХ!E10</f>
        <v>3100</v>
      </c>
      <c r="F10" s="23">
        <f>СХПК!F10+КФХ!F10</f>
        <v>4270</v>
      </c>
      <c r="G10" s="23">
        <f>СХПК!G10+КФХ!G10</f>
        <v>2419</v>
      </c>
      <c r="H10" s="23">
        <f>СХПК!H10+КФХ!H10</f>
        <v>2503</v>
      </c>
      <c r="I10" s="23">
        <f>СХПК!I10+КФХ!I10</f>
        <v>2400</v>
      </c>
      <c r="J10" s="23">
        <f>СХПК!J10+КФХ!J10</f>
        <v>1891</v>
      </c>
      <c r="K10" s="23">
        <f>СХПК!K10+КФХ!K10</f>
        <v>3767</v>
      </c>
      <c r="L10" s="23">
        <f>СХПК!L10+КФХ!L10</f>
        <v>2960</v>
      </c>
      <c r="M10" s="23">
        <f>СХПК!M10+КФХ!M10</f>
        <v>1428</v>
      </c>
      <c r="N10" s="23">
        <f>СХПК!N10+КФХ!N10</f>
        <v>1450</v>
      </c>
      <c r="O10" s="23">
        <f>СХПК!O10+КФХ!O10</f>
        <v>4031</v>
      </c>
      <c r="P10" s="23">
        <f>СХПК!P10+КФХ!P10</f>
        <v>1194</v>
      </c>
      <c r="Q10" s="23">
        <f>СХПК!Q10+КФХ!Q10</f>
        <v>3108</v>
      </c>
      <c r="R10" s="23">
        <f>СХПК!R10+КФХ!R10</f>
        <v>4600</v>
      </c>
      <c r="S10" s="23">
        <f>СХПК!S10+КФХ!S10</f>
        <v>2873</v>
      </c>
      <c r="T10" s="23">
        <f>СХПК!T10+КФХ!T10</f>
        <v>3850</v>
      </c>
      <c r="U10" s="23">
        <f>СХПК!U10+КФХ!U10</f>
        <v>1133</v>
      </c>
      <c r="V10" s="23">
        <f>СХПК!V10+КФХ!V10</f>
        <v>3860</v>
      </c>
      <c r="W10" s="23">
        <f>СХПК!W10+КФХ!W10</f>
        <v>3861</v>
      </c>
      <c r="X10" s="23">
        <f>СХПК!X10+КФХ!X10</f>
        <v>4005</v>
      </c>
      <c r="Y10" s="11"/>
    </row>
    <row r="11" spans="1:25" s="6" customFormat="1" ht="29.25" customHeight="1" hidden="1">
      <c r="A11" s="53" t="s">
        <v>55</v>
      </c>
      <c r="B11" s="17">
        <f>СХПК!B11+КФХ!B11</f>
        <v>2724</v>
      </c>
      <c r="C11" s="17">
        <f t="shared" si="2"/>
        <v>6195</v>
      </c>
      <c r="D11" s="23">
        <f>СХПК!D11+КФХ!D11</f>
        <v>800</v>
      </c>
      <c r="E11" s="23">
        <f>СХПК!E11+КФХ!E11</f>
        <v>120</v>
      </c>
      <c r="F11" s="23">
        <f>СХПК!F11+КФХ!F11</f>
        <v>825</v>
      </c>
      <c r="G11" s="23">
        <f>СХПК!G11+КФХ!G11</f>
        <v>281</v>
      </c>
      <c r="H11" s="23">
        <f>СХПК!H11+КФХ!H11</f>
        <v>269</v>
      </c>
      <c r="I11" s="23">
        <f>СХПК!I11+КФХ!I11</f>
        <v>280</v>
      </c>
      <c r="J11" s="23">
        <f>СХПК!J11+КФХ!J11</f>
        <v>99</v>
      </c>
      <c r="K11" s="23">
        <f>СХПК!K11+КФХ!K11</f>
        <v>419</v>
      </c>
      <c r="L11" s="23">
        <f>СХПК!L11+КФХ!L11</f>
        <v>117</v>
      </c>
      <c r="M11" s="23">
        <f>СХПК!M11+КФХ!M11</f>
        <v>238</v>
      </c>
      <c r="N11" s="23">
        <f>СХПК!N11+КФХ!N11</f>
        <v>86</v>
      </c>
      <c r="O11" s="23">
        <f>СХПК!O11+КФХ!O11</f>
        <v>284</v>
      </c>
      <c r="P11" s="23">
        <f>СХПК!P11+КФХ!P11</f>
        <v>200</v>
      </c>
      <c r="Q11" s="23">
        <f>СХПК!Q11+КФХ!Q11</f>
        <v>223</v>
      </c>
      <c r="R11" s="23">
        <f>СХПК!R11+КФХ!R11</f>
        <v>371</v>
      </c>
      <c r="S11" s="23">
        <f>СХПК!S11+КФХ!S11</f>
        <v>61</v>
      </c>
      <c r="T11" s="23">
        <f>СХПК!T11+КФХ!T11</f>
        <v>130</v>
      </c>
      <c r="U11" s="23">
        <f>СХПК!U11+КФХ!U11</f>
        <v>0</v>
      </c>
      <c r="V11" s="23">
        <f>СХПК!V11+КФХ!V11</f>
        <v>430</v>
      </c>
      <c r="W11" s="23">
        <f>СХПК!W11+КФХ!W11</f>
        <v>387</v>
      </c>
      <c r="X11" s="23">
        <f>СХПК!X11+КФХ!X11</f>
        <v>575</v>
      </c>
      <c r="Y11" s="11"/>
    </row>
    <row r="12" spans="1:25" s="6" customFormat="1" ht="29.25" customHeight="1">
      <c r="A12" s="63" t="s">
        <v>68</v>
      </c>
      <c r="B12" s="17">
        <f>СХПК!B12+КФХ!B12</f>
        <v>98393</v>
      </c>
      <c r="C12" s="17">
        <f t="shared" si="2"/>
        <v>62808</v>
      </c>
      <c r="D12" s="23">
        <f>СХПК!D12+КФХ!D12</f>
        <v>1560</v>
      </c>
      <c r="E12" s="23">
        <f>СХПК!E12+КФХ!E12</f>
        <v>3200</v>
      </c>
      <c r="F12" s="23">
        <f>СХПК!F12+КФХ!F12</f>
        <v>8200</v>
      </c>
      <c r="G12" s="23">
        <f>СХПК!G12+КФХ!G12</f>
        <v>3710</v>
      </c>
      <c r="H12" s="23">
        <f>СХПК!H12+КФХ!H12</f>
        <v>1320</v>
      </c>
      <c r="I12" s="23">
        <f>СХПК!I12+КФХ!I12</f>
        <v>2356</v>
      </c>
      <c r="J12" s="23">
        <v>1400</v>
      </c>
      <c r="K12" s="23">
        <f>СХПК!K12+КФХ!K12</f>
        <v>3243</v>
      </c>
      <c r="L12" s="23">
        <f>СХПК!L12+КФХ!L12</f>
        <v>2218</v>
      </c>
      <c r="M12" s="23">
        <f>СХПК!M12+КФХ!M12</f>
        <v>2185</v>
      </c>
      <c r="N12" s="23">
        <f>СХПК!N12+КФХ!N12</f>
        <v>530</v>
      </c>
      <c r="O12" s="23">
        <f>СХПК!O12+КФХ!O12</f>
        <v>5660</v>
      </c>
      <c r="P12" s="23">
        <f>СХПК!P12+КФХ!P12</f>
        <v>6646</v>
      </c>
      <c r="Q12" s="23">
        <f>СХПК!Q12+КФХ!Q12</f>
        <v>2350</v>
      </c>
      <c r="R12" s="23">
        <f>СХПК!R12+КФХ!R12</f>
        <v>2200</v>
      </c>
      <c r="S12" s="23">
        <f>СХПК!S12+КФХ!S12</f>
        <v>560</v>
      </c>
      <c r="T12" s="23">
        <f>СХПК!T12+КФХ!T12</f>
        <v>4087</v>
      </c>
      <c r="U12" s="23">
        <f>СХПК!U12+КФХ!U12</f>
        <v>1400</v>
      </c>
      <c r="V12" s="23">
        <f>СХПК!V12+КФХ!V12</f>
        <v>2654</v>
      </c>
      <c r="W12" s="23">
        <f>СХПК!W12+КФХ!W12</f>
        <v>5229</v>
      </c>
      <c r="X12" s="23">
        <f>СХПК!X12+КФХ!X12</f>
        <v>2100</v>
      </c>
      <c r="Y12" s="11"/>
    </row>
    <row r="13" spans="1:25" s="6" customFormat="1" ht="29.25" customHeight="1">
      <c r="A13" s="63" t="s">
        <v>69</v>
      </c>
      <c r="B13" s="17">
        <f>СХПК!B13+КФХ!B13</f>
        <v>7172</v>
      </c>
      <c r="C13" s="17">
        <f t="shared" si="2"/>
        <v>12676</v>
      </c>
      <c r="D13" s="23">
        <f>СХПК!D13+КФХ!D13</f>
        <v>1100</v>
      </c>
      <c r="E13" s="23">
        <f>СХПК!E13+КФХ!E13</f>
        <v>450</v>
      </c>
      <c r="F13" s="23">
        <f>СХПК!F13+КФХ!F13</f>
        <v>800</v>
      </c>
      <c r="G13" s="23">
        <f>СХПК!G13+КФХ!G13</f>
        <v>2500</v>
      </c>
      <c r="H13" s="23">
        <f>СХПК!H13+КФХ!H13</f>
        <v>250</v>
      </c>
      <c r="I13" s="23">
        <f>СХПК!I13+КФХ!I13</f>
        <v>559</v>
      </c>
      <c r="J13" s="23">
        <f>СХПК!J13+КФХ!J13</f>
        <v>295</v>
      </c>
      <c r="K13" s="23">
        <f>СХПК!K13+КФХ!K13</f>
        <v>304</v>
      </c>
      <c r="L13" s="23">
        <f>СХПК!L13+КФХ!L13</f>
        <v>0</v>
      </c>
      <c r="M13" s="23">
        <f>СХПК!M13+КФХ!M13</f>
        <v>733</v>
      </c>
      <c r="N13" s="23">
        <f>СХПК!N13+КФХ!N13</f>
        <v>0</v>
      </c>
      <c r="O13" s="23">
        <f>СХПК!O13+КФХ!O13</f>
        <v>1210</v>
      </c>
      <c r="P13" s="23">
        <f>СХПК!P13+КФХ!P13</f>
        <v>0</v>
      </c>
      <c r="Q13" s="23">
        <f>СХПК!Q13+КФХ!Q13</f>
        <v>10</v>
      </c>
      <c r="R13" s="23">
        <f>СХПК!R13+КФХ!R13</f>
        <v>2000</v>
      </c>
      <c r="S13" s="23">
        <f>СХПК!S13+КФХ!S13</f>
        <v>0</v>
      </c>
      <c r="T13" s="23">
        <f>СХПК!T13+КФХ!T13</f>
        <v>670</v>
      </c>
      <c r="U13" s="23">
        <f>СХПК!U13+КФХ!U13</f>
        <v>450</v>
      </c>
      <c r="V13" s="23">
        <f>СХПК!V13+КФХ!V13</f>
        <v>460</v>
      </c>
      <c r="W13" s="23">
        <f>СХПК!W13+КФХ!W13</f>
        <v>315</v>
      </c>
      <c r="X13" s="23">
        <f>СХПК!X13+КФХ!X13</f>
        <v>570</v>
      </c>
      <c r="Y13" s="11"/>
    </row>
    <row r="14" spans="1:24" s="7" customFormat="1" ht="29.25" customHeight="1" hidden="1">
      <c r="A14" s="28" t="s">
        <v>43</v>
      </c>
      <c r="B14" s="17">
        <f>СХПК!B14+КФХ!B14</f>
        <v>60768</v>
      </c>
      <c r="C14" s="17">
        <f t="shared" si="2"/>
        <v>74516</v>
      </c>
      <c r="D14" s="29">
        <f>СХПК!D14+КФХ!D14</f>
        <v>3420</v>
      </c>
      <c r="E14" s="29">
        <f>СХПК!E14+КФХ!E14</f>
        <v>3113</v>
      </c>
      <c r="F14" s="29">
        <f>СХПК!F14+КФХ!F14</f>
        <v>7002</v>
      </c>
      <c r="G14" s="29">
        <f>СХПК!G14+КФХ!G14</f>
        <v>3241</v>
      </c>
      <c r="H14" s="29">
        <f>СХПК!H14+КФХ!H14</f>
        <v>2580</v>
      </c>
      <c r="I14" s="29">
        <f>СХПК!I14+КФХ!I14</f>
        <v>3533</v>
      </c>
      <c r="J14" s="29">
        <f>СХПК!J14+КФХ!J14</f>
        <v>1388</v>
      </c>
      <c r="K14" s="29">
        <f>СХПК!K14+КФХ!K14</f>
        <v>4274</v>
      </c>
      <c r="L14" s="29">
        <f>СХПК!L14+КФХ!L14</f>
        <v>2909</v>
      </c>
      <c r="M14" s="29">
        <f>СХПК!M14+КФХ!M14</f>
        <v>2785</v>
      </c>
      <c r="N14" s="29">
        <f>СХПК!N14+КФХ!N14</f>
        <v>1339</v>
      </c>
      <c r="O14" s="29">
        <f>СХПК!O14+КФХ!O14</f>
        <v>4147</v>
      </c>
      <c r="P14" s="29">
        <f>СХПК!P14+КФХ!P14</f>
        <v>7275</v>
      </c>
      <c r="Q14" s="29">
        <f>СХПК!Q14+КФХ!Q14</f>
        <v>3471</v>
      </c>
      <c r="R14" s="29">
        <f>СХПК!R14+КФХ!R14</f>
        <v>3837</v>
      </c>
      <c r="S14" s="29">
        <f>СХПК!S14+КФХ!S14</f>
        <v>2379</v>
      </c>
      <c r="T14" s="29">
        <f>СХПК!T14+КФХ!T14</f>
        <v>3200</v>
      </c>
      <c r="U14" s="29">
        <f>СХПК!U14+КФХ!U14</f>
        <v>1797</v>
      </c>
      <c r="V14" s="29">
        <f>СХПК!V14+КФХ!V14</f>
        <v>4312</v>
      </c>
      <c r="W14" s="29">
        <f>СХПК!W14+КФХ!W14</f>
        <v>4561</v>
      </c>
      <c r="X14" s="29">
        <f>СХПК!X14+КФХ!X14</f>
        <v>3953</v>
      </c>
    </row>
    <row r="15" spans="1:24" s="7" customFormat="1" ht="29.25" customHeight="1" hidden="1">
      <c r="A15" s="30" t="s">
        <v>27</v>
      </c>
      <c r="B15" s="17">
        <f>СХПК!B15+КФХ!B15</f>
        <v>17694</v>
      </c>
      <c r="C15" s="17">
        <f t="shared" si="2"/>
        <v>8395</v>
      </c>
      <c r="D15" s="31">
        <f>СХПК!D15+КФХ!D15</f>
        <v>0</v>
      </c>
      <c r="E15" s="31">
        <f>СХПК!E15+КФХ!E15</f>
        <v>426</v>
      </c>
      <c r="F15" s="31">
        <f>СХПК!F15+КФХ!F15</f>
        <v>550</v>
      </c>
      <c r="G15" s="31">
        <f>СХПК!G15+КФХ!G15</f>
        <v>824</v>
      </c>
      <c r="H15" s="31">
        <f>СХПК!H15+КФХ!H15</f>
        <v>524</v>
      </c>
      <c r="I15" s="31">
        <f>СХПК!I15+КФХ!I15</f>
        <v>0</v>
      </c>
      <c r="J15" s="31">
        <f>СХПК!J15+КФХ!J15</f>
        <v>400</v>
      </c>
      <c r="K15" s="31">
        <f>СХПК!K15+КФХ!K15</f>
        <v>610</v>
      </c>
      <c r="L15" s="31">
        <f>СХПК!L15+КФХ!L15</f>
        <v>363</v>
      </c>
      <c r="M15" s="31">
        <f>СХПК!M15+КФХ!M15</f>
        <v>400</v>
      </c>
      <c r="N15" s="31">
        <f>СХПК!N15+КФХ!N15</f>
        <v>260</v>
      </c>
      <c r="O15" s="31">
        <f>СХПК!O15+КФХ!O15</f>
        <v>398</v>
      </c>
      <c r="P15" s="31">
        <f>СХПК!P15+КФХ!P15</f>
        <v>300</v>
      </c>
      <c r="Q15" s="31">
        <f>СХПК!Q15+КФХ!Q15</f>
        <v>488</v>
      </c>
      <c r="R15" s="31">
        <f>СХПК!R15+КФХ!R15</f>
        <v>345</v>
      </c>
      <c r="S15" s="31">
        <f>СХПК!S15+КФХ!S15</f>
        <v>722</v>
      </c>
      <c r="T15" s="31">
        <f>СХПК!T15+КФХ!T15</f>
        <v>524</v>
      </c>
      <c r="U15" s="31">
        <f>СХПК!U15+КФХ!U15</f>
        <v>272</v>
      </c>
      <c r="V15" s="31">
        <f>СХПК!V15+КФХ!V15</f>
        <v>486</v>
      </c>
      <c r="W15" s="31">
        <f>СХПК!W15+КФХ!W15</f>
        <v>423</v>
      </c>
      <c r="X15" s="31">
        <f>СХПК!X15+КФХ!X15</f>
        <v>80</v>
      </c>
    </row>
    <row r="16" spans="1:24" s="7" customFormat="1" ht="29.25" customHeight="1" hidden="1">
      <c r="A16" s="30" t="s">
        <v>26</v>
      </c>
      <c r="B16" s="32">
        <f>B15/B14</f>
        <v>0.2911729857819905</v>
      </c>
      <c r="C16" s="32">
        <f>C15/C14</f>
        <v>0.11266036824306189</v>
      </c>
      <c r="D16" s="33">
        <f>D15/D14</f>
        <v>0</v>
      </c>
      <c r="E16" s="33">
        <f aca="true" t="shared" si="3" ref="E16:X16">E15/E14</f>
        <v>0.13684548666880822</v>
      </c>
      <c r="F16" s="33">
        <f t="shared" si="3"/>
        <v>0.07854898600399886</v>
      </c>
      <c r="G16" s="33">
        <f t="shared" si="3"/>
        <v>0.2542425177414378</v>
      </c>
      <c r="H16" s="33">
        <f t="shared" si="3"/>
        <v>0.20310077519379846</v>
      </c>
      <c r="I16" s="33">
        <f t="shared" si="3"/>
        <v>0</v>
      </c>
      <c r="J16" s="33">
        <f t="shared" si="3"/>
        <v>0.2881844380403458</v>
      </c>
      <c r="K16" s="33">
        <f t="shared" si="3"/>
        <v>0.14272344408048665</v>
      </c>
      <c r="L16" s="33">
        <f t="shared" si="3"/>
        <v>0.124785149535923</v>
      </c>
      <c r="M16" s="33">
        <f t="shared" si="3"/>
        <v>0.1436265709156194</v>
      </c>
      <c r="N16" s="33">
        <f t="shared" si="3"/>
        <v>0.1941747572815534</v>
      </c>
      <c r="O16" s="33">
        <f t="shared" si="3"/>
        <v>0.09597299252471667</v>
      </c>
      <c r="P16" s="33">
        <f t="shared" si="3"/>
        <v>0.041237113402061855</v>
      </c>
      <c r="Q16" s="33">
        <f t="shared" si="3"/>
        <v>0.14059348890809564</v>
      </c>
      <c r="R16" s="33">
        <f t="shared" si="3"/>
        <v>0.08991399530883502</v>
      </c>
      <c r="S16" s="33">
        <f t="shared" si="3"/>
        <v>0.30348886086591004</v>
      </c>
      <c r="T16" s="33">
        <f t="shared" si="3"/>
        <v>0.16375</v>
      </c>
      <c r="U16" s="33">
        <f t="shared" si="3"/>
        <v>0.15136338341680577</v>
      </c>
      <c r="V16" s="33">
        <f t="shared" si="3"/>
        <v>0.11270871985157699</v>
      </c>
      <c r="W16" s="33">
        <f t="shared" si="3"/>
        <v>0.09274281955711466</v>
      </c>
      <c r="X16" s="33">
        <f t="shared" si="3"/>
        <v>0.02023779408044523</v>
      </c>
    </row>
    <row r="17" spans="1:24" s="7" customFormat="1" ht="29.25" customHeight="1" hidden="1">
      <c r="A17" s="54" t="s">
        <v>53</v>
      </c>
      <c r="B17" s="17">
        <f>СХПК!B17+КФХ!B17</f>
        <v>13908</v>
      </c>
      <c r="C17" s="21">
        <f>SUM(D17:X17)</f>
        <v>3413</v>
      </c>
      <c r="D17" s="31">
        <f>СХПК!D17+КФХ!D17</f>
        <v>0</v>
      </c>
      <c r="E17" s="31">
        <f>СХПК!E17+КФХ!E17</f>
        <v>320</v>
      </c>
      <c r="F17" s="31">
        <f>СХПК!F17+КФХ!F17</f>
        <v>120</v>
      </c>
      <c r="G17" s="31">
        <f>СХПК!G17+КФХ!G17</f>
        <v>0</v>
      </c>
      <c r="H17" s="31">
        <f>СХПК!H17+КФХ!H17</f>
        <v>194</v>
      </c>
      <c r="I17" s="31">
        <f>СХПК!I17+КФХ!I17</f>
        <v>0</v>
      </c>
      <c r="J17" s="31">
        <f>СХПК!J17+КФХ!J17</f>
        <v>20</v>
      </c>
      <c r="K17" s="31">
        <f>СХПК!K17+КФХ!K17</f>
        <v>115</v>
      </c>
      <c r="L17" s="31">
        <f>СХПК!L17+КФХ!L17</f>
        <v>93</v>
      </c>
      <c r="M17" s="31">
        <f>СХПК!M17+КФХ!M17</f>
        <v>0</v>
      </c>
      <c r="N17" s="31">
        <f>СХПК!N17+КФХ!N17</f>
        <v>0</v>
      </c>
      <c r="O17" s="31">
        <f>СХПК!O17+КФХ!O17</f>
        <v>398</v>
      </c>
      <c r="P17" s="31">
        <f>СХПК!P17+КФХ!P17</f>
        <v>0</v>
      </c>
      <c r="Q17" s="31">
        <f>СХПК!Q17+КФХ!Q17</f>
        <v>488</v>
      </c>
      <c r="R17" s="31">
        <f>СХПК!R17+КФХ!R17</f>
        <v>435</v>
      </c>
      <c r="S17" s="31">
        <f>СХПК!S17+КФХ!S17</f>
        <v>0</v>
      </c>
      <c r="T17" s="31">
        <f>СХПК!T17+КФХ!T17</f>
        <v>524</v>
      </c>
      <c r="U17" s="31">
        <f>СХПК!U17+КФХ!U17</f>
        <v>172</v>
      </c>
      <c r="V17" s="31">
        <f>СХПК!V17+КФХ!V17</f>
        <v>416</v>
      </c>
      <c r="W17" s="31">
        <f>СХПК!W17+КФХ!W17</f>
        <v>38</v>
      </c>
      <c r="X17" s="31">
        <f>СХПК!X17+КФХ!X17</f>
        <v>80</v>
      </c>
    </row>
    <row r="18" spans="1:24" s="7" customFormat="1" ht="29.25" customHeight="1" hidden="1">
      <c r="A18" s="16" t="s">
        <v>36</v>
      </c>
      <c r="B18" s="17">
        <f>СХПК!B18+КФХ!B18</f>
        <v>149041</v>
      </c>
      <c r="C18" s="17">
        <f>SUM(D18:X18)</f>
        <v>144130</v>
      </c>
      <c r="D18" s="34">
        <f>СХПК!D18+КФХ!D18</f>
        <v>3480</v>
      </c>
      <c r="E18" s="34">
        <f>СХПК!E18+КФХ!E18</f>
        <v>8974</v>
      </c>
      <c r="F18" s="34">
        <f>СХПК!F18+КФХ!F18</f>
        <v>8961</v>
      </c>
      <c r="G18" s="34">
        <f>СХПК!G18+КФХ!G18</f>
        <v>6994</v>
      </c>
      <c r="H18" s="34">
        <f>СХПК!H18+КФХ!H18</f>
        <v>5591</v>
      </c>
      <c r="I18" s="34">
        <f>СХПК!I18+КФХ!I18</f>
        <v>7120</v>
      </c>
      <c r="J18" s="34">
        <f>СХПК!J18+КФХ!J18</f>
        <v>6252</v>
      </c>
      <c r="K18" s="34">
        <f>СХПК!K18+КФХ!K18</f>
        <v>5800</v>
      </c>
      <c r="L18" s="34">
        <f>СХПК!L18+КФХ!L18</f>
        <v>6601</v>
      </c>
      <c r="M18" s="34">
        <f>СХПК!M18+КФХ!M18</f>
        <v>5205</v>
      </c>
      <c r="N18" s="34">
        <f>СХПК!N18+КФХ!N18</f>
        <v>4507</v>
      </c>
      <c r="O18" s="34">
        <f>СХПК!O18+КФХ!O18</f>
        <v>10679</v>
      </c>
      <c r="P18" s="34">
        <f>СХПК!P18+КФХ!P18</f>
        <v>7529</v>
      </c>
      <c r="Q18" s="34">
        <f>СХПК!Q18+КФХ!Q18</f>
        <v>5820</v>
      </c>
      <c r="R18" s="34">
        <f>СХПК!R18+КФХ!R18</f>
        <v>7539</v>
      </c>
      <c r="S18" s="34">
        <f>СХПК!S18+КФХ!S18</f>
        <v>8898</v>
      </c>
      <c r="T18" s="34">
        <f>СХПК!T18+КФХ!T18</f>
        <v>2279</v>
      </c>
      <c r="U18" s="34">
        <f>СХПК!U18+КФХ!U18</f>
        <v>3382</v>
      </c>
      <c r="V18" s="34">
        <f>СХПК!V18+КФХ!V18</f>
        <v>12706</v>
      </c>
      <c r="W18" s="34">
        <f>СХПК!W18+КФХ!W18</f>
        <v>11064</v>
      </c>
      <c r="X18" s="34">
        <f>СХПК!X18+КФХ!X18</f>
        <v>4749</v>
      </c>
    </row>
    <row r="19" spans="1:24" s="7" customFormat="1" ht="29.25" customHeight="1" hidden="1">
      <c r="A19" s="36" t="s">
        <v>39</v>
      </c>
      <c r="B19" s="17">
        <f>СХПК!B19+КФХ!B19</f>
        <v>2353</v>
      </c>
      <c r="C19" s="17">
        <f>SUM(D19:X19)</f>
        <v>1188</v>
      </c>
      <c r="D19" s="37">
        <f>СХПК!D19+КФХ!D19</f>
        <v>0</v>
      </c>
      <c r="E19" s="22">
        <f>СХПК!E19+КФХ!E19</f>
        <v>0</v>
      </c>
      <c r="F19" s="37">
        <f>СХПК!F19+КФХ!F19</f>
        <v>0</v>
      </c>
      <c r="G19" s="37">
        <f>СХПК!G19+КФХ!G19</f>
        <v>310</v>
      </c>
      <c r="H19" s="37">
        <f>СХПК!H19+КФХ!H19</f>
        <v>0</v>
      </c>
      <c r="I19" s="37">
        <f>СХПК!I19+КФХ!I19</f>
        <v>0</v>
      </c>
      <c r="J19" s="37">
        <f>СХПК!J19+КФХ!J19</f>
        <v>0</v>
      </c>
      <c r="K19" s="37">
        <f>СХПК!K19+КФХ!K19</f>
        <v>0</v>
      </c>
      <c r="L19" s="37">
        <f>СХПК!L19+КФХ!L19</f>
        <v>0</v>
      </c>
      <c r="M19" s="37">
        <f>СХПК!M19+КФХ!M19</f>
        <v>35</v>
      </c>
      <c r="N19" s="37">
        <f>СХПК!N19+КФХ!N19</f>
        <v>0</v>
      </c>
      <c r="O19" s="37">
        <f>СХПК!O19+КФХ!O19</f>
        <v>193</v>
      </c>
      <c r="P19" s="37">
        <f>СХПК!P19+КФХ!P19</f>
        <v>0</v>
      </c>
      <c r="Q19" s="37">
        <f>СХПК!Q19+КФХ!Q19</f>
        <v>0</v>
      </c>
      <c r="R19" s="37">
        <f>СХПК!R19+КФХ!R19</f>
        <v>0</v>
      </c>
      <c r="S19" s="37">
        <f>СХПК!S19+КФХ!S19</f>
        <v>0</v>
      </c>
      <c r="T19" s="37">
        <f>СХПК!T19+КФХ!T19</f>
        <v>0</v>
      </c>
      <c r="U19" s="37">
        <f>СХПК!U19+КФХ!U19</f>
        <v>0</v>
      </c>
      <c r="V19" s="37">
        <f>СХПК!V19+КФХ!V19</f>
        <v>560</v>
      </c>
      <c r="W19" s="37">
        <f>СХПК!W19+КФХ!W19</f>
        <v>30</v>
      </c>
      <c r="X19" s="37">
        <f>СХПК!X19+КФХ!X19</f>
        <v>60</v>
      </c>
    </row>
    <row r="20" spans="1:24" s="7" customFormat="1" ht="29.25" customHeight="1" hidden="1">
      <c r="A20" s="25" t="s">
        <v>21</v>
      </c>
      <c r="B20" s="17" t="e">
        <f>СХПК!B20+КФХ!B20</f>
        <v>#DIV/0!</v>
      </c>
      <c r="C20" s="32">
        <f>C19/C18</f>
        <v>0.008242558801082355</v>
      </c>
      <c r="D20" s="33">
        <f>D19/D18</f>
        <v>0</v>
      </c>
      <c r="E20" s="33">
        <f aca="true" t="shared" si="4" ref="E20:X20">E19/E18</f>
        <v>0</v>
      </c>
      <c r="F20" s="33">
        <f t="shared" si="4"/>
        <v>0</v>
      </c>
      <c r="G20" s="33">
        <f t="shared" si="4"/>
        <v>0.04432370603374321</v>
      </c>
      <c r="H20" s="33">
        <f t="shared" si="4"/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 t="shared" si="4"/>
        <v>0</v>
      </c>
      <c r="M20" s="33">
        <f t="shared" si="4"/>
        <v>0.0067243035542747355</v>
      </c>
      <c r="N20" s="33">
        <f t="shared" si="4"/>
        <v>0</v>
      </c>
      <c r="O20" s="33">
        <f t="shared" si="4"/>
        <v>0.018072853263414176</v>
      </c>
      <c r="P20" s="33">
        <f t="shared" si="4"/>
        <v>0</v>
      </c>
      <c r="Q20" s="33">
        <f t="shared" si="4"/>
        <v>0</v>
      </c>
      <c r="R20" s="33">
        <f t="shared" si="4"/>
        <v>0</v>
      </c>
      <c r="S20" s="33">
        <f t="shared" si="4"/>
        <v>0</v>
      </c>
      <c r="T20" s="33">
        <f t="shared" si="4"/>
        <v>0</v>
      </c>
      <c r="U20" s="33">
        <f t="shared" si="4"/>
        <v>0</v>
      </c>
      <c r="V20" s="33">
        <f t="shared" si="4"/>
        <v>0.04407366598457422</v>
      </c>
      <c r="W20" s="33">
        <f t="shared" si="4"/>
        <v>0.0027114967462039045</v>
      </c>
      <c r="X20" s="33">
        <f t="shared" si="4"/>
        <v>0.012634238787113077</v>
      </c>
    </row>
    <row r="21" spans="1:24" s="7" customFormat="1" ht="29.25" customHeight="1" hidden="1">
      <c r="A21" s="36" t="s">
        <v>37</v>
      </c>
      <c r="B21" s="17">
        <f>СХПК!B21+КФХ!B21</f>
        <v>29370</v>
      </c>
      <c r="C21" s="17">
        <f>SUM(D21:X21)</f>
        <v>49725</v>
      </c>
      <c r="D21" s="18">
        <f>СХПК!D21+КФХ!D21</f>
        <v>3320</v>
      </c>
      <c r="E21" s="18">
        <f>СХПК!E21+КФХ!E21</f>
        <v>2112</v>
      </c>
      <c r="F21" s="18">
        <f>СХПК!F21+КФХ!F21</f>
        <v>4376</v>
      </c>
      <c r="G21" s="18">
        <f>СХПК!G21+КФХ!G21</f>
        <v>1637</v>
      </c>
      <c r="H21" s="18">
        <f>СХПК!H21+КФХ!H21</f>
        <v>278</v>
      </c>
      <c r="I21" s="18">
        <f>СХПК!I21+КФХ!I21</f>
        <v>3000</v>
      </c>
      <c r="J21" s="18">
        <f>СХПК!J21+КФХ!J21</f>
        <v>1388</v>
      </c>
      <c r="K21" s="18">
        <f>СХПК!K21+КФХ!K21</f>
        <v>1275</v>
      </c>
      <c r="L21" s="18">
        <f>СХПК!L21+КФХ!L21</f>
        <v>1309</v>
      </c>
      <c r="M21" s="18">
        <f>СХПК!M21+КФХ!M21</f>
        <v>2200</v>
      </c>
      <c r="N21" s="18">
        <f>СХПК!N21+КФХ!N21</f>
        <v>660</v>
      </c>
      <c r="O21" s="18">
        <f>СХПК!O21+КФХ!O21</f>
        <v>3683</v>
      </c>
      <c r="P21" s="18">
        <f>СХПК!P21+КФХ!P21</f>
        <v>5740</v>
      </c>
      <c r="Q21" s="18">
        <f>СХПК!Q21+КФХ!Q21</f>
        <v>2536</v>
      </c>
      <c r="R21" s="18">
        <f>СХПК!R21+КФХ!R21</f>
        <v>3892</v>
      </c>
      <c r="S21" s="18">
        <f>СХПК!S21+КФХ!S21</f>
        <v>1236</v>
      </c>
      <c r="T21" s="18">
        <f>СХПК!T21+КФХ!T21</f>
        <v>2676</v>
      </c>
      <c r="U21" s="18">
        <f>СХПК!U21+КФХ!U21</f>
        <v>730</v>
      </c>
      <c r="V21" s="18">
        <f>СХПК!V21+КФХ!V21</f>
        <v>3279</v>
      </c>
      <c r="W21" s="18">
        <f>СХПК!W21+КФХ!W21</f>
        <v>3181</v>
      </c>
      <c r="X21" s="18">
        <f>СХПК!X21+КФХ!X21</f>
        <v>1217</v>
      </c>
    </row>
    <row r="22" spans="1:24" s="7" customFormat="1" ht="29.25" customHeight="1" hidden="1">
      <c r="A22" s="25" t="s">
        <v>44</v>
      </c>
      <c r="B22" s="17" t="e">
        <f>СХПК!B22+КФХ!B22</f>
        <v>#DIV/0!</v>
      </c>
      <c r="C22" s="38">
        <f>C21/C14</f>
        <v>0.6673063503140265</v>
      </c>
      <c r="D22" s="39">
        <f>D21/D14</f>
        <v>0.9707602339181286</v>
      </c>
      <c r="E22" s="39">
        <f aca="true" t="shared" si="5" ref="E22:X22">E21/E14</f>
        <v>0.6784452296819788</v>
      </c>
      <c r="F22" s="39">
        <f t="shared" si="5"/>
        <v>0.6249642959154528</v>
      </c>
      <c r="G22" s="39">
        <f t="shared" si="5"/>
        <v>0.5050910212897254</v>
      </c>
      <c r="H22" s="39">
        <f t="shared" si="5"/>
        <v>0.10775193798449613</v>
      </c>
      <c r="I22" s="39">
        <f t="shared" si="5"/>
        <v>0.8491367110104727</v>
      </c>
      <c r="J22" s="39">
        <f t="shared" si="5"/>
        <v>1</v>
      </c>
      <c r="K22" s="39">
        <f t="shared" si="5"/>
        <v>0.29831539541413193</v>
      </c>
      <c r="L22" s="39">
        <f t="shared" si="5"/>
        <v>0.4499828119628738</v>
      </c>
      <c r="M22" s="39">
        <f t="shared" si="5"/>
        <v>0.7899461400359067</v>
      </c>
      <c r="N22" s="39">
        <f t="shared" si="5"/>
        <v>0.49290515309932786</v>
      </c>
      <c r="O22" s="39">
        <f t="shared" si="5"/>
        <v>0.8881118881118881</v>
      </c>
      <c r="P22" s="39">
        <f t="shared" si="5"/>
        <v>0.7890034364261168</v>
      </c>
      <c r="Q22" s="39">
        <f t="shared" si="5"/>
        <v>0.7306251800633823</v>
      </c>
      <c r="R22" s="39">
        <f t="shared" si="5"/>
        <v>1.014334115194162</v>
      </c>
      <c r="S22" s="39">
        <f t="shared" si="5"/>
        <v>0.519546027742749</v>
      </c>
      <c r="T22" s="39">
        <f t="shared" si="5"/>
        <v>0.83625</v>
      </c>
      <c r="U22" s="39">
        <f t="shared" si="5"/>
        <v>0.4062326099053979</v>
      </c>
      <c r="V22" s="39">
        <f t="shared" si="5"/>
        <v>0.7604359925788498</v>
      </c>
      <c r="W22" s="39">
        <f t="shared" si="5"/>
        <v>0.6974347730760798</v>
      </c>
      <c r="X22" s="39">
        <f t="shared" si="5"/>
        <v>0.30786744244877307</v>
      </c>
    </row>
    <row r="23" spans="1:24" s="7" customFormat="1" ht="29.25" customHeight="1" hidden="1">
      <c r="A23" s="36" t="s">
        <v>51</v>
      </c>
      <c r="B23" s="17">
        <f>СХПК!B23+КФХ!B23</f>
        <v>21030</v>
      </c>
      <c r="C23" s="17">
        <f>SUM(D23:X23)</f>
        <v>34573</v>
      </c>
      <c r="D23" s="18">
        <f>СХПК!D23+КФХ!D23</f>
        <v>590</v>
      </c>
      <c r="E23" s="18">
        <f>СХПК!E23+КФХ!E23</f>
        <v>0</v>
      </c>
      <c r="F23" s="18">
        <f>СХПК!F23+КФХ!F23</f>
        <v>275</v>
      </c>
      <c r="G23" s="18">
        <f>СХПК!G23+КФХ!G23</f>
        <v>589</v>
      </c>
      <c r="H23" s="18">
        <f>СХПК!H23+КФХ!H23</f>
        <v>93</v>
      </c>
      <c r="I23" s="18">
        <f>СХПК!I23+КФХ!I23</f>
        <v>1400</v>
      </c>
      <c r="J23" s="18">
        <f>СХПК!J23+КФХ!J23</f>
        <v>175</v>
      </c>
      <c r="K23" s="18">
        <f>СХПК!K23+КФХ!K23</f>
        <v>1242</v>
      </c>
      <c r="L23" s="18">
        <f>СХПК!L23+КФХ!L23</f>
        <v>803</v>
      </c>
      <c r="M23" s="18">
        <f>СХПК!M23+КФХ!M23</f>
        <v>2240</v>
      </c>
      <c r="N23" s="18">
        <f>СХПК!N23+КФХ!N23</f>
        <v>0</v>
      </c>
      <c r="O23" s="18">
        <f>СХПК!O23+КФХ!O23</f>
        <v>4510</v>
      </c>
      <c r="P23" s="18">
        <f>СХПК!P23+КФХ!P23</f>
        <v>7529</v>
      </c>
      <c r="Q23" s="18">
        <f>СХПК!Q23+КФХ!Q23</f>
        <v>340</v>
      </c>
      <c r="R23" s="18">
        <f>СХПК!R23+КФХ!R23</f>
        <v>7539</v>
      </c>
      <c r="S23" s="18">
        <f>СХПК!S23+КФХ!S23</f>
        <v>3492</v>
      </c>
      <c r="T23" s="18">
        <f>СХПК!T23+КФХ!T23</f>
        <v>45</v>
      </c>
      <c r="U23" s="18">
        <f>СХПК!U23+КФХ!U23</f>
        <v>500</v>
      </c>
      <c r="V23" s="18">
        <f>СХПК!V23+КФХ!V23</f>
        <v>960</v>
      </c>
      <c r="W23" s="18">
        <f>СХПК!W23+КФХ!W23</f>
        <v>2240</v>
      </c>
      <c r="X23" s="18">
        <f>СХПК!X23+КФХ!X23</f>
        <v>11</v>
      </c>
    </row>
    <row r="24" spans="1:24" s="7" customFormat="1" ht="29.25" customHeight="1" hidden="1">
      <c r="A24" s="36" t="s">
        <v>44</v>
      </c>
      <c r="B24" s="17" t="e">
        <f>СХПК!B24+КФХ!B24</f>
        <v>#DIV/0!</v>
      </c>
      <c r="C24" s="38">
        <f aca="true" t="shared" si="6" ref="C24:X24">C23/C18</f>
        <v>0.23987372510927635</v>
      </c>
      <c r="D24" s="39">
        <f t="shared" si="6"/>
        <v>0.16954022988505746</v>
      </c>
      <c r="E24" s="39">
        <f t="shared" si="6"/>
        <v>0</v>
      </c>
      <c r="F24" s="39">
        <f t="shared" si="6"/>
        <v>0.030688539225532864</v>
      </c>
      <c r="G24" s="39">
        <f t="shared" si="6"/>
        <v>0.0842150414641121</v>
      </c>
      <c r="H24" s="39">
        <f t="shared" si="6"/>
        <v>0.016633875871937043</v>
      </c>
      <c r="I24" s="39">
        <f t="shared" si="6"/>
        <v>0.19662921348314608</v>
      </c>
      <c r="J24" s="39">
        <f t="shared" si="6"/>
        <v>0.02799104286628279</v>
      </c>
      <c r="K24" s="39">
        <f t="shared" si="6"/>
        <v>0.21413793103448275</v>
      </c>
      <c r="L24" s="39">
        <f t="shared" si="6"/>
        <v>0.12164823511589153</v>
      </c>
      <c r="M24" s="39">
        <f t="shared" si="6"/>
        <v>0.4303554274735831</v>
      </c>
      <c r="N24" s="39">
        <f t="shared" si="6"/>
        <v>0</v>
      </c>
      <c r="O24" s="39">
        <f t="shared" si="6"/>
        <v>0.42232418765802043</v>
      </c>
      <c r="P24" s="39">
        <f t="shared" si="6"/>
        <v>1</v>
      </c>
      <c r="Q24" s="39">
        <f t="shared" si="6"/>
        <v>0.058419243986254296</v>
      </c>
      <c r="R24" s="39">
        <f t="shared" si="6"/>
        <v>1</v>
      </c>
      <c r="S24" s="39">
        <f t="shared" si="6"/>
        <v>0.392447741065408</v>
      </c>
      <c r="T24" s="39">
        <f t="shared" si="6"/>
        <v>0.019745502413339184</v>
      </c>
      <c r="U24" s="39">
        <f t="shared" si="6"/>
        <v>0.14784151389710232</v>
      </c>
      <c r="V24" s="39">
        <f t="shared" si="6"/>
        <v>0.0755548559735558</v>
      </c>
      <c r="W24" s="39">
        <f t="shared" si="6"/>
        <v>0.2024584237165582</v>
      </c>
      <c r="X24" s="39">
        <f t="shared" si="6"/>
        <v>0.0023162771109707307</v>
      </c>
    </row>
    <row r="25" spans="1:24" s="7" customFormat="1" ht="29.25" customHeight="1" hidden="1">
      <c r="A25" s="47" t="s">
        <v>28</v>
      </c>
      <c r="B25" s="17">
        <f>СХПК!B25+КФХ!B25</f>
        <v>0</v>
      </c>
      <c r="C25" s="2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s="7" customFormat="1" ht="29.25" customHeight="1" hidden="1">
      <c r="A26" s="30" t="s">
        <v>34</v>
      </c>
      <c r="B26" s="17">
        <f>СХПК!B26+КФХ!B26</f>
        <v>47590</v>
      </c>
      <c r="C26" s="17">
        <f>SUM(D26:X26)</f>
        <v>52630</v>
      </c>
      <c r="D26" s="31">
        <f>СХПК!D26+КФХ!D26</f>
        <v>3390</v>
      </c>
      <c r="E26" s="31">
        <f>СХПК!E26+КФХ!E26</f>
        <v>3033</v>
      </c>
      <c r="F26" s="31">
        <f>СХПК!F26+КФХ!F26</f>
        <v>7002</v>
      </c>
      <c r="G26" s="31">
        <f>СХПК!G26+КФХ!G26</f>
        <v>1153</v>
      </c>
      <c r="H26" s="31">
        <f>СХПК!H26+КФХ!H26</f>
        <v>192</v>
      </c>
      <c r="I26" s="31">
        <f>СХПК!I26+КФХ!I26</f>
        <v>3000</v>
      </c>
      <c r="J26" s="31">
        <f>СХПК!J26+КФХ!J26</f>
        <v>1388</v>
      </c>
      <c r="K26" s="31">
        <f>СХПК!K26+КФХ!K26</f>
        <v>1233</v>
      </c>
      <c r="L26" s="31">
        <f>СХПК!L26+КФХ!L26</f>
        <v>1085</v>
      </c>
      <c r="M26" s="31">
        <f>СХПК!M26+КФХ!M26</f>
        <v>2200</v>
      </c>
      <c r="N26" s="31">
        <f>СХПК!N26+КФХ!N26</f>
        <v>720</v>
      </c>
      <c r="O26" s="31">
        <f>СХПК!O26+КФХ!O26</f>
        <v>3683</v>
      </c>
      <c r="P26" s="31">
        <f>СХПК!P26+КФХ!P26</f>
        <v>4700</v>
      </c>
      <c r="Q26" s="31">
        <f>СХПК!Q26+КФХ!Q26</f>
        <v>2562</v>
      </c>
      <c r="R26" s="31">
        <f>СХПК!R26+КФХ!R26</f>
        <v>3892</v>
      </c>
      <c r="S26" s="31">
        <f>СХПК!S26+КФХ!S26</f>
        <v>1880</v>
      </c>
      <c r="T26" s="31">
        <f>СХПК!T26+КФХ!T26</f>
        <v>2076</v>
      </c>
      <c r="U26" s="31">
        <f>СХПК!U26+КФХ!U26</f>
        <v>875</v>
      </c>
      <c r="V26" s="31">
        <f>СХПК!V26+КФХ!V26</f>
        <v>3699</v>
      </c>
      <c r="W26" s="31">
        <f>СХПК!W26+КФХ!W26</f>
        <v>3575</v>
      </c>
      <c r="X26" s="31">
        <f>СХПК!X26+КФХ!X26</f>
        <v>1292</v>
      </c>
    </row>
    <row r="27" spans="1:24" s="7" customFormat="1" ht="29.25" customHeight="1" hidden="1">
      <c r="A27" s="25" t="s">
        <v>44</v>
      </c>
      <c r="B27" s="17" t="e">
        <f>СХПК!B27+КФХ!B27</f>
        <v>#DIV/0!</v>
      </c>
      <c r="C27" s="32">
        <f>C26/C14</f>
        <v>0.706291266305223</v>
      </c>
      <c r="D27" s="33">
        <f>D26/D14</f>
        <v>0.9912280701754386</v>
      </c>
      <c r="E27" s="33">
        <v>0</v>
      </c>
      <c r="F27" s="33">
        <f aca="true" t="shared" si="7" ref="F27:X27">F26/F14</f>
        <v>1</v>
      </c>
      <c r="G27" s="33">
        <f t="shared" si="7"/>
        <v>0.35575439679111387</v>
      </c>
      <c r="H27" s="33">
        <f t="shared" si="7"/>
        <v>0.07441860465116279</v>
      </c>
      <c r="I27" s="33">
        <f t="shared" si="7"/>
        <v>0.8491367110104727</v>
      </c>
      <c r="J27" s="33">
        <f t="shared" si="7"/>
        <v>1</v>
      </c>
      <c r="K27" s="33">
        <f t="shared" si="7"/>
        <v>0.2884885353299017</v>
      </c>
      <c r="L27" s="33">
        <f t="shared" si="7"/>
        <v>0.3729804056376762</v>
      </c>
      <c r="M27" s="33">
        <f t="shared" si="7"/>
        <v>0.7899461400359067</v>
      </c>
      <c r="N27" s="33">
        <f t="shared" si="7"/>
        <v>0.537714712471994</v>
      </c>
      <c r="O27" s="33">
        <f t="shared" si="7"/>
        <v>0.8881118881118881</v>
      </c>
      <c r="P27" s="33">
        <f t="shared" si="7"/>
        <v>0.6460481099656358</v>
      </c>
      <c r="Q27" s="33">
        <f t="shared" si="7"/>
        <v>0.7381158167675022</v>
      </c>
      <c r="R27" s="33">
        <f>R26/R14</f>
        <v>1.014334115194162</v>
      </c>
      <c r="S27" s="33">
        <f t="shared" si="7"/>
        <v>0.7902480033627575</v>
      </c>
      <c r="T27" s="33">
        <f t="shared" si="7"/>
        <v>0.64875</v>
      </c>
      <c r="U27" s="33">
        <f t="shared" si="7"/>
        <v>0.4869226488592098</v>
      </c>
      <c r="V27" s="33">
        <f t="shared" si="7"/>
        <v>0.8578385899814471</v>
      </c>
      <c r="W27" s="33">
        <f t="shared" si="7"/>
        <v>0.7838193378645034</v>
      </c>
      <c r="X27" s="33">
        <f t="shared" si="7"/>
        <v>0.3268403743991905</v>
      </c>
    </row>
    <row r="28" spans="1:24" s="7" customFormat="1" ht="29.25" customHeight="1" hidden="1">
      <c r="A28" s="30" t="s">
        <v>35</v>
      </c>
      <c r="B28" s="17">
        <f>СХПК!B28+КФХ!B28</f>
        <v>112993</v>
      </c>
      <c r="C28" s="17">
        <f>SUM(D28:X28)</f>
        <v>111001</v>
      </c>
      <c r="D28" s="22">
        <f>СХПК!D28+КФХ!D28</f>
        <v>3480</v>
      </c>
      <c r="E28" s="22">
        <f>СХПК!E28+КФХ!E28</f>
        <v>8974</v>
      </c>
      <c r="F28" s="22">
        <f>СХПК!F28+КФХ!F28</f>
        <v>8961</v>
      </c>
      <c r="G28" s="22">
        <f>СХПК!G28+КФХ!G28</f>
        <v>2007</v>
      </c>
      <c r="H28" s="22">
        <f>СХПК!H28+КФХ!H28</f>
        <v>2580</v>
      </c>
      <c r="I28" s="22">
        <f>СХПК!I28+КФХ!I28</f>
        <v>5038</v>
      </c>
      <c r="J28" s="22">
        <f>СХПК!J28+КФХ!J28</f>
        <v>6045</v>
      </c>
      <c r="K28" s="22">
        <f>СХПК!K28+КФХ!K28</f>
        <v>4427</v>
      </c>
      <c r="L28" s="22">
        <f>СХПК!L28+КФХ!L28</f>
        <v>3453</v>
      </c>
      <c r="M28" s="22">
        <f>СХПК!M28+КФХ!M28</f>
        <v>3200</v>
      </c>
      <c r="N28" s="22">
        <f>СХПК!N28+КФХ!N28</f>
        <v>1940</v>
      </c>
      <c r="O28" s="22">
        <f>СХПК!O28+КФХ!O28</f>
        <v>9453</v>
      </c>
      <c r="P28" s="22">
        <f>СХПК!P28+КФХ!P28</f>
        <v>7529</v>
      </c>
      <c r="Q28" s="22">
        <f>СХПК!Q28+КФХ!Q28</f>
        <v>3811</v>
      </c>
      <c r="R28" s="22">
        <f>СХПК!R28+КФХ!R28</f>
        <v>7539</v>
      </c>
      <c r="S28" s="22">
        <f>СХПК!S28+КФХ!S28</f>
        <v>8148</v>
      </c>
      <c r="T28" s="22">
        <f>СХПК!T28+КФХ!T28</f>
        <v>2279</v>
      </c>
      <c r="U28" s="22">
        <f>СХПК!U28+КФХ!U28</f>
        <v>1050</v>
      </c>
      <c r="V28" s="22">
        <f>СХПК!V28+КФХ!V28</f>
        <v>6441</v>
      </c>
      <c r="W28" s="22">
        <f>СХПК!W28+КФХ!W28</f>
        <v>11254</v>
      </c>
      <c r="X28" s="22">
        <f>СХПК!X28+КФХ!X28</f>
        <v>3392</v>
      </c>
    </row>
    <row r="29" spans="1:24" s="7" customFormat="1" ht="29.25" customHeight="1" hidden="1">
      <c r="A29" s="25" t="s">
        <v>44</v>
      </c>
      <c r="B29" s="17" t="e">
        <f>СХПК!B29+КФХ!B29</f>
        <v>#DIV/0!</v>
      </c>
      <c r="C29" s="32">
        <f>C28/C18</f>
        <v>0.770145007978908</v>
      </c>
      <c r="D29" s="33">
        <f>D28/D18</f>
        <v>1</v>
      </c>
      <c r="E29" s="33">
        <f aca="true" t="shared" si="8" ref="E29:X29">E28/E18</f>
        <v>1</v>
      </c>
      <c r="F29" s="33">
        <f t="shared" si="8"/>
        <v>1</v>
      </c>
      <c r="G29" s="33">
        <f t="shared" si="8"/>
        <v>0.28696025164426653</v>
      </c>
      <c r="H29" s="33">
        <f t="shared" si="8"/>
        <v>0.46145591128599533</v>
      </c>
      <c r="I29" s="33">
        <f t="shared" si="8"/>
        <v>0.7075842696629213</v>
      </c>
      <c r="J29" s="33">
        <f t="shared" si="8"/>
        <v>0.966890595009597</v>
      </c>
      <c r="K29" s="33">
        <f t="shared" si="8"/>
        <v>0.7632758620689655</v>
      </c>
      <c r="L29" s="33">
        <f t="shared" si="8"/>
        <v>0.5231025602181487</v>
      </c>
      <c r="M29" s="33">
        <f t="shared" si="8"/>
        <v>0.6147934678194045</v>
      </c>
      <c r="N29" s="33">
        <f t="shared" si="8"/>
        <v>0.4304415353893943</v>
      </c>
      <c r="O29" s="33">
        <f t="shared" si="8"/>
        <v>0.885195243000281</v>
      </c>
      <c r="P29" s="33">
        <f t="shared" si="8"/>
        <v>1</v>
      </c>
      <c r="Q29" s="33">
        <f t="shared" si="8"/>
        <v>0.6548109965635739</v>
      </c>
      <c r="R29" s="33">
        <f t="shared" si="8"/>
        <v>1</v>
      </c>
      <c r="S29" s="33">
        <f t="shared" si="8"/>
        <v>0.9157113958192852</v>
      </c>
      <c r="T29" s="33">
        <f t="shared" si="8"/>
        <v>1</v>
      </c>
      <c r="U29" s="33">
        <f t="shared" si="8"/>
        <v>0.31046717918391487</v>
      </c>
      <c r="V29" s="33">
        <f t="shared" si="8"/>
        <v>0.5069258617975759</v>
      </c>
      <c r="W29" s="33">
        <f t="shared" si="8"/>
        <v>1.017172812725958</v>
      </c>
      <c r="X29" s="33">
        <f t="shared" si="8"/>
        <v>0.7142556327647925</v>
      </c>
    </row>
    <row r="30" spans="1:24" s="7" customFormat="1" ht="29.25" customHeight="1" hidden="1">
      <c r="A30" s="42" t="s">
        <v>29</v>
      </c>
      <c r="B30" s="17">
        <f>СХПК!B30+КФХ!B30</f>
        <v>123081</v>
      </c>
      <c r="C30" s="17">
        <f>SUM(D30:X30)</f>
        <v>107018</v>
      </c>
      <c r="D30" s="34">
        <f>СХПК!D30+КФХ!D30</f>
        <v>2030</v>
      </c>
      <c r="E30" s="34">
        <f>СХПК!E30+КФХ!E30</f>
        <v>3167</v>
      </c>
      <c r="F30" s="34">
        <f>СХПК!F30+КФХ!F30</f>
        <v>16898</v>
      </c>
      <c r="G30" s="34">
        <f>СХПК!G30+КФХ!G30</f>
        <v>9342</v>
      </c>
      <c r="H30" s="34">
        <f>СХПК!H30+КФХ!H30</f>
        <v>4307</v>
      </c>
      <c r="I30" s="34">
        <f>СХПК!I30+КФХ!I30</f>
        <v>5600</v>
      </c>
      <c r="J30" s="34">
        <f>СХПК!J30+КФХ!J30</f>
        <v>2398</v>
      </c>
      <c r="K30" s="34">
        <f>СХПК!K30+КФХ!K30</f>
        <v>9852</v>
      </c>
      <c r="L30" s="34">
        <f>СХПК!L30+КФХ!L30</f>
        <v>3036</v>
      </c>
      <c r="M30" s="34">
        <f>СХПК!M30+КФХ!M30</f>
        <v>1619</v>
      </c>
      <c r="N30" s="34">
        <f>СХПК!N30+КФХ!N30</f>
        <v>975</v>
      </c>
      <c r="O30" s="34">
        <f>СХПК!O30+КФХ!O30</f>
        <v>6331</v>
      </c>
      <c r="P30" s="34">
        <f>СХПК!P30+КФХ!P30</f>
        <v>2558</v>
      </c>
      <c r="Q30" s="34">
        <f>СХПК!Q30+КФХ!Q30</f>
        <v>3033</v>
      </c>
      <c r="R30" s="34">
        <f>СХПК!R30+КФХ!R30</f>
        <v>7010</v>
      </c>
      <c r="S30" s="34">
        <f>СХПК!S30+КФХ!S30</f>
        <v>2932</v>
      </c>
      <c r="T30" s="34">
        <f>СХПК!T30+КФХ!T30</f>
        <v>4771</v>
      </c>
      <c r="U30" s="34">
        <f>СХПК!U30+КФХ!U30</f>
        <v>1221</v>
      </c>
      <c r="V30" s="34">
        <f>СХПК!V30+КФХ!V30</f>
        <v>4025</v>
      </c>
      <c r="W30" s="34">
        <f>СХПК!W30+КФХ!W30</f>
        <v>14086</v>
      </c>
      <c r="X30" s="34">
        <f>СХПК!X30+КФХ!X30</f>
        <v>1827</v>
      </c>
    </row>
    <row r="31" spans="1:24" s="7" customFormat="1" ht="29.25" customHeight="1" hidden="1">
      <c r="A31" s="30" t="s">
        <v>30</v>
      </c>
      <c r="B31" s="17">
        <f>СХПК!B31+КФХ!B31</f>
        <v>95152</v>
      </c>
      <c r="C31" s="17">
        <f>SUM(D31:X31)</f>
        <v>93770</v>
      </c>
      <c r="D31" s="31">
        <f>СХПК!D31+КФХ!D31</f>
        <v>2030</v>
      </c>
      <c r="E31" s="31">
        <f>СХПК!E31+КФХ!E31</f>
        <v>3017</v>
      </c>
      <c r="F31" s="31">
        <f>СХПК!F31+КФХ!F31</f>
        <v>16240</v>
      </c>
      <c r="G31" s="31">
        <f>СХПК!G31+КФХ!G31</f>
        <v>4870</v>
      </c>
      <c r="H31" s="31">
        <f>СХПК!H31+КФХ!H31</f>
        <v>1402</v>
      </c>
      <c r="I31" s="31">
        <f>СХПК!I31+КФХ!I31</f>
        <v>5600</v>
      </c>
      <c r="J31" s="31">
        <f>СХПК!J31+КФХ!J31</f>
        <v>2398</v>
      </c>
      <c r="K31" s="31">
        <f>СХПК!K31+КФХ!K31</f>
        <v>5565</v>
      </c>
      <c r="L31" s="31">
        <f>СХПК!L31+КФХ!L31</f>
        <v>3036</v>
      </c>
      <c r="M31" s="31">
        <f>СХПК!M31+КФХ!M31</f>
        <v>1619</v>
      </c>
      <c r="N31" s="31">
        <f>СХПК!N31+КФХ!N31</f>
        <v>975</v>
      </c>
      <c r="O31" s="31">
        <f>СХПК!O31+КФХ!O31</f>
        <v>6271</v>
      </c>
      <c r="P31" s="31">
        <f>СХПК!P31+КФХ!P31</f>
        <v>2558</v>
      </c>
      <c r="Q31" s="31">
        <f>СХПК!Q31+КФХ!Q31</f>
        <v>2532</v>
      </c>
      <c r="R31" s="31">
        <f>СХПК!R31+КФХ!R31</f>
        <v>6530</v>
      </c>
      <c r="S31" s="31">
        <f>СХПК!S31+КФХ!S31</f>
        <v>3261</v>
      </c>
      <c r="T31" s="31">
        <f>СХПК!T31+КФХ!T31</f>
        <v>4771</v>
      </c>
      <c r="U31" s="31">
        <f>СХПК!U31+КФХ!U31</f>
        <v>1221</v>
      </c>
      <c r="V31" s="31">
        <f>СХПК!V31+КФХ!V31</f>
        <v>4025</v>
      </c>
      <c r="W31" s="31">
        <f>СХПК!W31+КФХ!W31</f>
        <v>14031</v>
      </c>
      <c r="X31" s="31">
        <f>СХПК!X31+КФХ!X31</f>
        <v>1818</v>
      </c>
    </row>
    <row r="32" spans="1:24" s="7" customFormat="1" ht="29.25" customHeight="1" hidden="1">
      <c r="A32" s="25" t="s">
        <v>21</v>
      </c>
      <c r="B32" s="17" t="e">
        <f>СХПК!B32+КФХ!B32</f>
        <v>#DIV/0!</v>
      </c>
      <c r="C32" s="32">
        <f>C31/C30</f>
        <v>0.8762077407538919</v>
      </c>
      <c r="D32" s="33">
        <f>D31/D30</f>
        <v>1</v>
      </c>
      <c r="E32" s="33">
        <f aca="true" t="shared" si="9" ref="E32:X32">E31/E30</f>
        <v>0.9526365645721503</v>
      </c>
      <c r="F32" s="33">
        <f t="shared" si="9"/>
        <v>0.9610604805302403</v>
      </c>
      <c r="G32" s="33">
        <f t="shared" si="9"/>
        <v>0.5213016484692785</v>
      </c>
      <c r="H32" s="33">
        <f t="shared" si="9"/>
        <v>0.3255166008822847</v>
      </c>
      <c r="I32" s="33">
        <f t="shared" si="9"/>
        <v>1</v>
      </c>
      <c r="J32" s="33">
        <f t="shared" si="9"/>
        <v>1</v>
      </c>
      <c r="K32" s="33">
        <f t="shared" si="9"/>
        <v>0.5648599269183922</v>
      </c>
      <c r="L32" s="33">
        <f t="shared" si="9"/>
        <v>1</v>
      </c>
      <c r="M32" s="33">
        <f t="shared" si="9"/>
        <v>1</v>
      </c>
      <c r="N32" s="33">
        <f t="shared" si="9"/>
        <v>1</v>
      </c>
      <c r="O32" s="33">
        <f t="shared" si="9"/>
        <v>0.9905228241983889</v>
      </c>
      <c r="P32" s="33">
        <f t="shared" si="9"/>
        <v>1</v>
      </c>
      <c r="Q32" s="33">
        <f t="shared" si="9"/>
        <v>0.8348170128585559</v>
      </c>
      <c r="R32" s="33">
        <f t="shared" si="9"/>
        <v>0.9315263908701854</v>
      </c>
      <c r="S32" s="33">
        <f t="shared" si="9"/>
        <v>1.1122100954979537</v>
      </c>
      <c r="T32" s="33">
        <f t="shared" si="9"/>
        <v>1</v>
      </c>
      <c r="U32" s="33">
        <f t="shared" si="9"/>
        <v>1</v>
      </c>
      <c r="V32" s="33">
        <f t="shared" si="9"/>
        <v>1</v>
      </c>
      <c r="W32" s="33">
        <f t="shared" si="9"/>
        <v>0.9960954138861281</v>
      </c>
      <c r="X32" s="33">
        <f t="shared" si="9"/>
        <v>0.9950738916256158</v>
      </c>
    </row>
    <row r="33" spans="1:24" s="7" customFormat="1" ht="29.25" customHeight="1" hidden="1">
      <c r="A33" s="48" t="s">
        <v>52</v>
      </c>
      <c r="B33" s="17">
        <f>СХПК!B33+КФХ!B33</f>
        <v>0</v>
      </c>
      <c r="C33" s="17">
        <f>SUM(D33:X33)</f>
        <v>83665</v>
      </c>
      <c r="D33" s="50">
        <f>СХПК!D33+КФХ!D33</f>
        <v>1900</v>
      </c>
      <c r="E33" s="50">
        <f>СХПК!E33+КФХ!E33</f>
        <v>2690</v>
      </c>
      <c r="F33" s="50">
        <f>СХПК!F33+КФХ!F33</f>
        <v>7250</v>
      </c>
      <c r="G33" s="50">
        <f>СХПК!G33+КФХ!G33</f>
        <v>4265</v>
      </c>
      <c r="H33" s="50">
        <f>СХПК!H33+КФХ!H33</f>
        <v>880</v>
      </c>
      <c r="I33" s="50">
        <f>СХПК!I33+КФХ!I33</f>
        <v>1600</v>
      </c>
      <c r="J33" s="50">
        <f>СХПК!J33+КФХ!J33</f>
        <v>2918</v>
      </c>
      <c r="K33" s="50">
        <f>СХПК!K33+КФХ!K33</f>
        <v>4413</v>
      </c>
      <c r="L33" s="50">
        <f>СХПК!L33+КФХ!L33</f>
        <v>4760</v>
      </c>
      <c r="M33" s="50">
        <f>СХПК!M33+КФХ!M33</f>
        <v>2603</v>
      </c>
      <c r="N33" s="50">
        <f>СХПК!N33+КФХ!N33</f>
        <v>975</v>
      </c>
      <c r="O33" s="50">
        <f>СХПК!O33+КФХ!O33</f>
        <v>7094</v>
      </c>
      <c r="P33" s="50">
        <f>СХПК!P33+КФХ!P33</f>
        <v>6270</v>
      </c>
      <c r="Q33" s="50">
        <f>СХПК!Q33+КФХ!Q33</f>
        <v>2430</v>
      </c>
      <c r="R33" s="50">
        <f>СХПК!R33+КФХ!R33</f>
        <v>6086</v>
      </c>
      <c r="S33" s="50">
        <f>СХПК!S33+КФХ!S33</f>
        <v>2901</v>
      </c>
      <c r="T33" s="50">
        <f>СХПК!T33+КФХ!T33</f>
        <v>3476</v>
      </c>
      <c r="U33" s="50">
        <f>СХПК!U33+КФХ!U33</f>
        <v>1141</v>
      </c>
      <c r="V33" s="50">
        <f>СХПК!V33+КФХ!V33</f>
        <v>7336</v>
      </c>
      <c r="W33" s="50">
        <f>СХПК!W33+КФХ!W33</f>
        <v>10859</v>
      </c>
      <c r="X33" s="50">
        <f>СХПК!X33+КФХ!X33</f>
        <v>1818</v>
      </c>
    </row>
    <row r="34" spans="1:25" s="6" customFormat="1" ht="29.25" customHeight="1" hidden="1">
      <c r="A34" s="55" t="s">
        <v>56</v>
      </c>
      <c r="B34" s="17">
        <f>СХПК!B34+КФХ!B34</f>
        <v>10648</v>
      </c>
      <c r="C34" s="17">
        <f>SUM(D34:X34)</f>
        <v>11755</v>
      </c>
      <c r="D34" s="18">
        <f>СХПК!D34+КФХ!D34</f>
        <v>84</v>
      </c>
      <c r="E34" s="18">
        <f>СХПК!E34+КФХ!E34</f>
        <v>1120</v>
      </c>
      <c r="F34" s="19">
        <f>СХПК!F34+КФХ!F34</f>
        <v>1401</v>
      </c>
      <c r="G34" s="18">
        <f>СХПК!G34+КФХ!G34</f>
        <v>1515</v>
      </c>
      <c r="H34" s="18">
        <f>СХПК!H34+КФХ!H34</f>
        <v>545</v>
      </c>
      <c r="I34" s="18">
        <f>СХПК!I34+КФХ!I34</f>
        <v>504</v>
      </c>
      <c r="J34" s="18">
        <f>СХПК!J34+КФХ!J34</f>
        <v>175</v>
      </c>
      <c r="K34" s="18">
        <f>СХПК!K34+КФХ!K34</f>
        <v>1990</v>
      </c>
      <c r="L34" s="18">
        <f>СХПК!L34+КФХ!L34</f>
        <v>618</v>
      </c>
      <c r="M34" s="18">
        <f>СХПК!M34+КФХ!M34</f>
        <v>32</v>
      </c>
      <c r="N34" s="18">
        <f>СХПК!N34+КФХ!N34</f>
        <v>39</v>
      </c>
      <c r="O34" s="18">
        <f>СХПК!O34+КФХ!O34</f>
        <v>1180</v>
      </c>
      <c r="P34" s="18">
        <f>СХПК!P34+КФХ!P34</f>
        <v>50</v>
      </c>
      <c r="Q34" s="18">
        <f>СХПК!Q34+КФХ!Q34</f>
        <v>415</v>
      </c>
      <c r="R34" s="18">
        <f>СХПК!R34+КФХ!R34</f>
        <v>402</v>
      </c>
      <c r="S34" s="18">
        <f>СХПК!S34+КФХ!S34</f>
        <v>290</v>
      </c>
      <c r="T34" s="18">
        <f>СХПК!T34+КФХ!T34</f>
        <v>218</v>
      </c>
      <c r="U34" s="18">
        <f>СХПК!U34+КФХ!U34</f>
        <v>205</v>
      </c>
      <c r="V34" s="18">
        <f>СХПК!V34+КФХ!V34</f>
        <v>292</v>
      </c>
      <c r="W34" s="18">
        <f>СХПК!W34+КФХ!W34</f>
        <v>460</v>
      </c>
      <c r="X34" s="18">
        <f>СХПК!X34+КФХ!X34</f>
        <v>220</v>
      </c>
      <c r="Y34" s="10"/>
    </row>
    <row r="35" spans="1:25" s="6" customFormat="1" ht="29.25" customHeight="1">
      <c r="A35" s="56" t="s">
        <v>57</v>
      </c>
      <c r="B35" s="17">
        <f>СХПК!B35+КФХ!B35</f>
        <v>10152</v>
      </c>
      <c r="C35" s="17">
        <f>SUM(D35:X35)</f>
        <v>10802</v>
      </c>
      <c r="D35" s="23">
        <f>СХПК!D35+КФХ!D35</f>
        <v>77</v>
      </c>
      <c r="E35" s="23">
        <f>СХПК!E35+КФХ!E35</f>
        <v>753</v>
      </c>
      <c r="F35" s="23">
        <f>СХПК!F35+КФХ!F35</f>
        <v>1401</v>
      </c>
      <c r="G35" s="23">
        <f>СХПК!G35+КФХ!G35</f>
        <v>1247</v>
      </c>
      <c r="H35" s="23">
        <f>СХПК!H35+КФХ!H35</f>
        <v>482</v>
      </c>
      <c r="I35" s="23">
        <f>СХПК!I35+КФХ!I35</f>
        <v>676</v>
      </c>
      <c r="J35" s="23">
        <f>СХПК!J35+КФХ!J35</f>
        <v>277</v>
      </c>
      <c r="K35" s="23">
        <f>СХПК!K35+КФХ!K35</f>
        <v>1702</v>
      </c>
      <c r="L35" s="23">
        <f>СХПК!L35+КФХ!L35</f>
        <v>448</v>
      </c>
      <c r="M35" s="23">
        <f>СХПК!M35+КФХ!M35</f>
        <v>44</v>
      </c>
      <c r="N35" s="23">
        <f>СХПК!N35+КФХ!N35</f>
        <v>42</v>
      </c>
      <c r="O35" s="23">
        <f>СХПК!O35+КФХ!O35</f>
        <v>1100</v>
      </c>
      <c r="P35" s="23">
        <f>СХПК!P35+КФХ!P35</f>
        <v>15</v>
      </c>
      <c r="Q35" s="23">
        <f>СХПК!Q35+КФХ!Q35</f>
        <v>452</v>
      </c>
      <c r="R35" s="23">
        <f>СХПК!R35+КФХ!R35</f>
        <v>365</v>
      </c>
      <c r="S35" s="23">
        <f>СХПК!S35+КФХ!S35</f>
        <v>290</v>
      </c>
      <c r="T35" s="23">
        <f>СХПК!T35+КФХ!T35</f>
        <v>218</v>
      </c>
      <c r="U35" s="23">
        <f>СХПК!U35+КФХ!U35</f>
        <v>181</v>
      </c>
      <c r="V35" s="23">
        <f>СХПК!V35+КФХ!V35</f>
        <v>310</v>
      </c>
      <c r="W35" s="23">
        <f>СХПК!W35+КФХ!W35</f>
        <v>460</v>
      </c>
      <c r="X35" s="23">
        <f>СХПК!X35+КФХ!X35</f>
        <v>262</v>
      </c>
      <c r="Y35" s="10"/>
    </row>
    <row r="36" spans="1:25" s="6" customFormat="1" ht="29.25" customHeight="1">
      <c r="A36" s="53" t="s">
        <v>21</v>
      </c>
      <c r="B36" s="26">
        <f aca="true" t="shared" si="10" ref="B36:X36">B35/B34</f>
        <v>0.9534184823441022</v>
      </c>
      <c r="C36" s="26">
        <f t="shared" si="10"/>
        <v>0.9189281156954487</v>
      </c>
      <c r="D36" s="27">
        <f t="shared" si="10"/>
        <v>0.9166666666666666</v>
      </c>
      <c r="E36" s="27">
        <f t="shared" si="10"/>
        <v>0.6723214285714286</v>
      </c>
      <c r="F36" s="27">
        <f t="shared" si="10"/>
        <v>1</v>
      </c>
      <c r="G36" s="27">
        <f t="shared" si="10"/>
        <v>0.8231023102310231</v>
      </c>
      <c r="H36" s="27">
        <f t="shared" si="10"/>
        <v>0.8844036697247707</v>
      </c>
      <c r="I36" s="27">
        <f t="shared" si="10"/>
        <v>1.3412698412698412</v>
      </c>
      <c r="J36" s="27">
        <f t="shared" si="10"/>
        <v>1.582857142857143</v>
      </c>
      <c r="K36" s="27">
        <f t="shared" si="10"/>
        <v>0.8552763819095477</v>
      </c>
      <c r="L36" s="27">
        <f t="shared" si="10"/>
        <v>0.7249190938511327</v>
      </c>
      <c r="M36" s="27">
        <f t="shared" si="10"/>
        <v>1.375</v>
      </c>
      <c r="N36" s="27">
        <f t="shared" si="10"/>
        <v>1.0769230769230769</v>
      </c>
      <c r="O36" s="27">
        <f t="shared" si="10"/>
        <v>0.9322033898305084</v>
      </c>
      <c r="P36" s="27">
        <f t="shared" si="10"/>
        <v>0.3</v>
      </c>
      <c r="Q36" s="27">
        <f t="shared" si="10"/>
        <v>1.0891566265060242</v>
      </c>
      <c r="R36" s="27">
        <f t="shared" si="10"/>
        <v>0.9079601990049752</v>
      </c>
      <c r="S36" s="27">
        <f t="shared" si="10"/>
        <v>1</v>
      </c>
      <c r="T36" s="27">
        <f t="shared" si="10"/>
        <v>1</v>
      </c>
      <c r="U36" s="27">
        <f t="shared" si="10"/>
        <v>0.8829268292682927</v>
      </c>
      <c r="V36" s="27">
        <f t="shared" si="10"/>
        <v>1.0616438356164384</v>
      </c>
      <c r="W36" s="27">
        <f t="shared" si="10"/>
        <v>1</v>
      </c>
      <c r="X36" s="27">
        <f t="shared" si="10"/>
        <v>1.190909090909091</v>
      </c>
      <c r="Y36" s="11"/>
    </row>
    <row r="37" spans="1:25" s="6" customFormat="1" ht="29.25" customHeight="1">
      <c r="A37" s="63" t="s">
        <v>76</v>
      </c>
      <c r="B37" s="17">
        <f>СХПК!B37+КФХ!B37</f>
        <v>7763</v>
      </c>
      <c r="C37" s="17">
        <f>SUM(D37:X37)</f>
        <v>3740</v>
      </c>
      <c r="D37" s="18">
        <f>СХПК!D37+КФХ!D37</f>
        <v>22</v>
      </c>
      <c r="E37" s="18">
        <f>СХПК!E37+КФХ!E37</f>
        <v>350</v>
      </c>
      <c r="F37" s="18">
        <f>СХПК!F37+КФХ!F37</f>
        <v>850</v>
      </c>
      <c r="G37" s="18">
        <f>СХПК!G37+КФХ!G37</f>
        <v>50</v>
      </c>
      <c r="H37" s="18">
        <f>СХПК!H37+КФХ!H37</f>
        <v>220</v>
      </c>
      <c r="I37" s="18">
        <f>СХПК!I37+КФХ!I37</f>
        <v>0</v>
      </c>
      <c r="J37" s="18">
        <v>55</v>
      </c>
      <c r="K37" s="18">
        <f>СХПК!K37+КФХ!K37</f>
        <v>855</v>
      </c>
      <c r="L37" s="18">
        <f>СХПК!L37+КФХ!L37</f>
        <v>205</v>
      </c>
      <c r="M37" s="18">
        <f>СХПК!M37+КФХ!M37</f>
        <v>0</v>
      </c>
      <c r="N37" s="18">
        <f>СХПК!N37+КФХ!N37</f>
        <v>0</v>
      </c>
      <c r="O37" s="18">
        <f>СХПК!O37+КФХ!O37</f>
        <v>335</v>
      </c>
      <c r="P37" s="18">
        <f>СХПК!P37+КФХ!P37</f>
        <v>0</v>
      </c>
      <c r="Q37" s="18">
        <f>СХПК!Q37+КФХ!Q37</f>
        <v>82</v>
      </c>
      <c r="R37" s="18">
        <f>СХПК!R37+КФХ!R37</f>
        <v>195</v>
      </c>
      <c r="S37" s="18">
        <f>СХПК!S37+КФХ!S37</f>
        <v>0</v>
      </c>
      <c r="T37" s="18">
        <f>СХПК!T37+КФХ!T37</f>
        <v>0</v>
      </c>
      <c r="U37" s="18">
        <f>СХПК!U37+КФХ!U37</f>
        <v>121</v>
      </c>
      <c r="V37" s="18">
        <f>СХПК!V37+КФХ!V37</f>
        <v>0</v>
      </c>
      <c r="W37" s="18">
        <f>СХПК!W37+КФХ!W37</f>
        <v>320</v>
      </c>
      <c r="X37" s="18">
        <f>СХПК!X37+КФХ!X37</f>
        <v>80</v>
      </c>
      <c r="Y37" s="11"/>
    </row>
    <row r="38" spans="1:25" s="6" customFormat="1" ht="29.25" customHeight="1" hidden="1">
      <c r="A38" s="55" t="s">
        <v>58</v>
      </c>
      <c r="B38" s="17">
        <f>СХПК!B38+КФХ!B38</f>
        <v>5127</v>
      </c>
      <c r="C38" s="17">
        <f>SUM(D38:X38)</f>
        <v>2444</v>
      </c>
      <c r="D38" s="18">
        <f>СХПК!D38+КФХ!D38</f>
        <v>5</v>
      </c>
      <c r="E38" s="18">
        <f>СХПК!E38+КФХ!E38</f>
        <v>0</v>
      </c>
      <c r="F38" s="19">
        <f>СХПК!F38+КФХ!F38</f>
        <v>769</v>
      </c>
      <c r="G38" s="18">
        <f>СХПК!G38+КФХ!G38</f>
        <v>0</v>
      </c>
      <c r="H38" s="18">
        <f>СХПК!H38+КФХ!H38</f>
        <v>4</v>
      </c>
      <c r="I38" s="18">
        <f>СХПК!I38+КФХ!I38</f>
        <v>10</v>
      </c>
      <c r="J38" s="18">
        <f>СХПК!J38+КФХ!J38</f>
        <v>0</v>
      </c>
      <c r="K38" s="18">
        <f>СХПК!K38+КФХ!K38</f>
        <v>85</v>
      </c>
      <c r="L38" s="18">
        <f>СХПК!L38+КФХ!L38</f>
        <v>0</v>
      </c>
      <c r="M38" s="18">
        <f>СХПК!M38+КФХ!M38</f>
        <v>0</v>
      </c>
      <c r="N38" s="18">
        <f>СХПК!N38+КФХ!N38</f>
        <v>0</v>
      </c>
      <c r="O38" s="18">
        <f>СХПК!O38+КФХ!O38</f>
        <v>0</v>
      </c>
      <c r="P38" s="18">
        <f>СХПК!P38+КФХ!P38</f>
        <v>0</v>
      </c>
      <c r="Q38" s="18">
        <f>СХПК!Q38+КФХ!Q38</f>
        <v>0</v>
      </c>
      <c r="R38" s="18">
        <f>СХПК!R38+КФХ!R38</f>
        <v>0</v>
      </c>
      <c r="S38" s="18">
        <f>СХПК!S38+КФХ!S38</f>
        <v>0</v>
      </c>
      <c r="T38" s="18">
        <f>СХПК!T38+КФХ!T38</f>
        <v>1075</v>
      </c>
      <c r="U38" s="18">
        <f>СХПК!U38+КФХ!U38</f>
        <v>0</v>
      </c>
      <c r="V38" s="18">
        <f>СХПК!V38+КФХ!V38</f>
        <v>0</v>
      </c>
      <c r="W38" s="18">
        <f>СХПК!W38+КФХ!W38</f>
        <v>496</v>
      </c>
      <c r="X38" s="18">
        <f>СХПК!X38+КФХ!X38</f>
        <v>0</v>
      </c>
      <c r="Y38" s="10"/>
    </row>
    <row r="39" spans="1:25" s="6" customFormat="1" ht="29.25" customHeight="1">
      <c r="A39" s="56" t="s">
        <v>59</v>
      </c>
      <c r="B39" s="17">
        <f>СХПК!B39+КФХ!B39</f>
        <v>3258</v>
      </c>
      <c r="C39" s="17">
        <f>SUM(D39:X39)</f>
        <v>2072</v>
      </c>
      <c r="D39" s="22">
        <f>СХПК!D39+КФХ!D39</f>
        <v>0</v>
      </c>
      <c r="E39" s="22">
        <f>СХПК!E39+КФХ!E39</f>
        <v>0</v>
      </c>
      <c r="F39" s="23">
        <f>СХПК!F39+КФХ!F39</f>
        <v>748</v>
      </c>
      <c r="G39" s="24">
        <f>СХПК!G39+КФХ!G39</f>
        <v>0</v>
      </c>
      <c r="H39" s="24">
        <f>СХПК!H39+КФХ!H39</f>
        <v>0</v>
      </c>
      <c r="I39" s="24">
        <f>СХПК!I39+КФХ!I39</f>
        <v>10</v>
      </c>
      <c r="J39" s="24">
        <f>СХПК!J39+КФХ!J39</f>
        <v>0</v>
      </c>
      <c r="K39" s="24">
        <f>СХПК!K39+КФХ!K39</f>
        <v>48</v>
      </c>
      <c r="L39" s="24">
        <f>СХПК!L39+КФХ!L39</f>
        <v>0</v>
      </c>
      <c r="M39" s="24">
        <f>СХПК!M39+КФХ!M39</f>
        <v>0</v>
      </c>
      <c r="N39" s="24">
        <f>СХПК!N39+КФХ!N39</f>
        <v>5</v>
      </c>
      <c r="O39" s="24">
        <f>СХПК!O39+КФХ!O39</f>
        <v>0</v>
      </c>
      <c r="P39" s="24">
        <f>СХПК!P39+КФХ!P39</f>
        <v>0</v>
      </c>
      <c r="Q39" s="24">
        <f>СХПК!Q39+КФХ!Q39</f>
        <v>0</v>
      </c>
      <c r="R39" s="24">
        <f>СХПК!R39+КФХ!R39</f>
        <v>0</v>
      </c>
      <c r="S39" s="24">
        <f>СХПК!S39+КФХ!S39</f>
        <v>0</v>
      </c>
      <c r="T39" s="24">
        <f>СХПК!T39+КФХ!T39</f>
        <v>765</v>
      </c>
      <c r="U39" s="24">
        <f>СХПК!U39+КФХ!U39</f>
        <v>0</v>
      </c>
      <c r="V39" s="24">
        <f>СХПК!V39+КФХ!V39</f>
        <v>0</v>
      </c>
      <c r="W39" s="24">
        <f>СХПК!W39+КФХ!W39</f>
        <v>496</v>
      </c>
      <c r="X39" s="24">
        <f>СХПК!X39+КФХ!X39</f>
        <v>0</v>
      </c>
      <c r="Y39" s="10"/>
    </row>
    <row r="40" spans="1:25" s="6" customFormat="1" ht="29.25" customHeight="1">
      <c r="A40" s="53" t="s">
        <v>21</v>
      </c>
      <c r="B40" s="26">
        <f>B39/B38</f>
        <v>0.6354593329432416</v>
      </c>
      <c r="C40" s="26">
        <f>C39/C38</f>
        <v>0.8477905073649754</v>
      </c>
      <c r="D40" s="27">
        <f>D39/D38</f>
        <v>0</v>
      </c>
      <c r="E40" s="27"/>
      <c r="F40" s="27">
        <f>F39/F38</f>
        <v>0.9726918075422627</v>
      </c>
      <c r="G40" s="27"/>
      <c r="H40" s="27">
        <f>H39/H38</f>
        <v>0</v>
      </c>
      <c r="I40" s="27">
        <f>I39/I38</f>
        <v>1</v>
      </c>
      <c r="J40" s="27"/>
      <c r="K40" s="27">
        <f>K39/K38</f>
        <v>0.5647058823529412</v>
      </c>
      <c r="L40" s="27"/>
      <c r="M40" s="27"/>
      <c r="N40" s="27"/>
      <c r="O40" s="27"/>
      <c r="P40" s="27"/>
      <c r="Q40" s="27"/>
      <c r="R40" s="27"/>
      <c r="S40" s="27"/>
      <c r="T40" s="27">
        <f>T39/T38</f>
        <v>0.7116279069767442</v>
      </c>
      <c r="U40" s="27"/>
      <c r="V40" s="27"/>
      <c r="W40" s="27">
        <f>W39/W38</f>
        <v>1</v>
      </c>
      <c r="X40" s="27"/>
      <c r="Y40" s="11"/>
    </row>
    <row r="41" spans="1:25" s="6" customFormat="1" ht="29.25" customHeight="1">
      <c r="A41" s="63" t="s">
        <v>72</v>
      </c>
      <c r="B41" s="17">
        <f>СХПК!B41+КФХ!B41</f>
        <v>1750</v>
      </c>
      <c r="C41" s="17">
        <f>SUM(D41:X41)</f>
        <v>1786</v>
      </c>
      <c r="D41" s="23">
        <f>СХПК!D41+КФХ!D41</f>
        <v>0</v>
      </c>
      <c r="E41" s="23">
        <f>СХПК!E41+КФХ!E41</f>
        <v>0</v>
      </c>
      <c r="F41" s="23">
        <f>СХПК!F41+КФХ!F41</f>
        <v>745</v>
      </c>
      <c r="G41" s="23">
        <f>СХПК!G41+КФХ!G41</f>
        <v>0</v>
      </c>
      <c r="H41" s="23">
        <f>СХПК!H41+КФХ!H41</f>
        <v>0</v>
      </c>
      <c r="I41" s="23">
        <f>СХПК!I41+КФХ!I41</f>
        <v>0</v>
      </c>
      <c r="J41" s="23">
        <f>СХПК!J41+КФХ!J41</f>
        <v>0</v>
      </c>
      <c r="K41" s="23">
        <f>СХПК!K41+КФХ!K41</f>
        <v>6</v>
      </c>
      <c r="L41" s="23">
        <f>СХПК!L41+КФХ!L41</f>
        <v>0</v>
      </c>
      <c r="M41" s="23">
        <f>СХПК!M41+КФХ!M41</f>
        <v>0</v>
      </c>
      <c r="N41" s="23">
        <f>СХПК!N41+КФХ!N41</f>
        <v>0</v>
      </c>
      <c r="O41" s="23">
        <f>СХПК!O41+КФХ!O41</f>
        <v>0</v>
      </c>
      <c r="P41" s="23">
        <f>СХПК!P41+КФХ!P41</f>
        <v>0</v>
      </c>
      <c r="Q41" s="23">
        <f>СХПК!Q41+КФХ!Q41</f>
        <v>0</v>
      </c>
      <c r="R41" s="23">
        <f>СХПК!R41+КФХ!R41</f>
        <v>0</v>
      </c>
      <c r="S41" s="23">
        <f>СХПК!S41+КФХ!S41</f>
        <v>0</v>
      </c>
      <c r="T41" s="23">
        <f>СХПК!T41+КФХ!T41</f>
        <v>625</v>
      </c>
      <c r="U41" s="23">
        <f>СХПК!U41+КФХ!U41</f>
        <v>0</v>
      </c>
      <c r="V41" s="23">
        <f>СХПК!V41+КФХ!V41</f>
        <v>0</v>
      </c>
      <c r="W41" s="23">
        <f>СХПК!W41+КФХ!W41</f>
        <v>410</v>
      </c>
      <c r="X41" s="23">
        <f>СХПК!X41+КФХ!X41</f>
        <v>0</v>
      </c>
      <c r="Y41" s="11"/>
    </row>
    <row r="42" spans="1:25" s="6" customFormat="1" ht="29.25" customHeight="1">
      <c r="A42" s="63" t="s">
        <v>73</v>
      </c>
      <c r="B42" s="17">
        <f>СХПК!B42+КФХ!B42</f>
        <v>230</v>
      </c>
      <c r="C42" s="17">
        <f>SUM(D42:X42)</f>
        <v>710</v>
      </c>
      <c r="D42" s="22">
        <f>СХПК!D42+КФХ!D42</f>
        <v>0</v>
      </c>
      <c r="E42" s="22">
        <f>СХПК!E42+КФХ!E42</f>
        <v>0</v>
      </c>
      <c r="F42" s="22">
        <f>СХПК!F42+КФХ!F42</f>
        <v>150</v>
      </c>
      <c r="G42" s="22">
        <f>СХПК!G42+КФХ!G42</f>
        <v>0</v>
      </c>
      <c r="H42" s="22">
        <f>СХПК!H42+КФХ!H42</f>
        <v>0</v>
      </c>
      <c r="I42" s="22">
        <f>СХПК!I42+КФХ!I42</f>
        <v>0</v>
      </c>
      <c r="J42" s="22">
        <f>СХПК!J42+КФХ!J42</f>
        <v>0</v>
      </c>
      <c r="K42" s="22">
        <f>СХПК!K42+КФХ!K42</f>
        <v>0</v>
      </c>
      <c r="L42" s="22">
        <f>СХПК!L42+КФХ!L42</f>
        <v>0</v>
      </c>
      <c r="M42" s="22">
        <f>СХПК!M42+КФХ!M42</f>
        <v>0</v>
      </c>
      <c r="N42" s="22">
        <f>СХПК!N42+КФХ!N42</f>
        <v>0</v>
      </c>
      <c r="O42" s="22">
        <f>СХПК!O42+КФХ!O42</f>
        <v>0</v>
      </c>
      <c r="P42" s="22">
        <f>СХПК!P42+КФХ!P42</f>
        <v>0</v>
      </c>
      <c r="Q42" s="22">
        <f>СХПК!Q42+КФХ!Q42</f>
        <v>0</v>
      </c>
      <c r="R42" s="22">
        <f>СХПК!R42+КФХ!R42</f>
        <v>0</v>
      </c>
      <c r="S42" s="22">
        <f>СХПК!S42+КФХ!S42</f>
        <v>0</v>
      </c>
      <c r="T42" s="22">
        <f>СХПК!T42+КФХ!T42</f>
        <v>350</v>
      </c>
      <c r="U42" s="22">
        <f>СХПК!U42+КФХ!U42</f>
        <v>0</v>
      </c>
      <c r="V42" s="22">
        <f>СХПК!V42+КФХ!V42</f>
        <v>0</v>
      </c>
      <c r="W42" s="22">
        <f>СХПК!W42+КФХ!W42</f>
        <v>210</v>
      </c>
      <c r="X42" s="22">
        <f>СХПК!X42+КФХ!X42</f>
        <v>0</v>
      </c>
      <c r="Y42" s="11"/>
    </row>
    <row r="43" spans="1:25" s="6" customFormat="1" ht="29.25" customHeight="1" hidden="1">
      <c r="A43" s="55" t="s">
        <v>60</v>
      </c>
      <c r="B43" s="17">
        <f>СХПК!B43+КФХ!B43</f>
        <v>1378</v>
      </c>
      <c r="C43" s="17">
        <f>SUM(D43:X43)</f>
        <v>1138.5</v>
      </c>
      <c r="D43" s="22">
        <f>СХПК!D43+КФХ!D43</f>
        <v>5</v>
      </c>
      <c r="E43" s="22">
        <v>29</v>
      </c>
      <c r="F43" s="22">
        <f>СХПК!F43+КФХ!F43</f>
        <v>198</v>
      </c>
      <c r="G43" s="22">
        <f>СХПК!G43+КФХ!G43</f>
        <v>80</v>
      </c>
      <c r="H43" s="22">
        <f>СХПК!H43+КФХ!H43</f>
        <v>18</v>
      </c>
      <c r="I43" s="22">
        <f>СХПК!I43+КФХ!I43</f>
        <v>28</v>
      </c>
      <c r="J43" s="22">
        <f>СХПК!J43+КФХ!J43</f>
        <v>20</v>
      </c>
      <c r="K43" s="22">
        <f>СХПК!K43+КФХ!K43</f>
        <v>103</v>
      </c>
      <c r="L43" s="22">
        <f>СХПК!L43+КФХ!L43</f>
        <v>12</v>
      </c>
      <c r="M43" s="22">
        <f>СХПК!M43+КФХ!M43</f>
        <v>5</v>
      </c>
      <c r="N43" s="22">
        <f>СХПК!N43+КФХ!N43</f>
        <v>17</v>
      </c>
      <c r="O43" s="22">
        <f>СХПК!O43+КФХ!O43</f>
        <v>116</v>
      </c>
      <c r="P43" s="22">
        <f>СХПК!P43+КФХ!P43</f>
        <v>0</v>
      </c>
      <c r="Q43" s="22">
        <f>СХПК!Q43+КФХ!Q43</f>
        <v>19</v>
      </c>
      <c r="R43" s="22">
        <f>СХПК!R43+КФХ!R43</f>
        <v>10</v>
      </c>
      <c r="S43" s="22">
        <f>СХПК!S43+КФХ!S43</f>
        <v>142</v>
      </c>
      <c r="T43" s="22">
        <f>СХПК!T43+КФХ!T43</f>
        <v>15</v>
      </c>
      <c r="U43" s="22">
        <f>СХПК!U43+КФХ!U43</f>
        <v>4</v>
      </c>
      <c r="V43" s="22">
        <f>СХПК!V43+КФХ!V43</f>
        <v>20.5</v>
      </c>
      <c r="W43" s="22">
        <f>СХПК!W43+КФХ!W43</f>
        <v>225</v>
      </c>
      <c r="X43" s="22">
        <f>СХПК!X43+КФХ!X43</f>
        <v>72</v>
      </c>
      <c r="Y43" s="10"/>
    </row>
    <row r="44" spans="1:25" s="6" customFormat="1" ht="29.25" customHeight="1">
      <c r="A44" s="56" t="s">
        <v>61</v>
      </c>
      <c r="B44" s="17">
        <f>СХПК!B44+КФХ!B44</f>
        <v>1221</v>
      </c>
      <c r="C44" s="17">
        <f>SUM(D44:X44)</f>
        <v>823</v>
      </c>
      <c r="D44" s="18">
        <f>СХПК!D44+КФХ!D44</f>
        <v>5</v>
      </c>
      <c r="E44" s="18">
        <f>СХПК!E44+КФХ!E44</f>
        <v>29</v>
      </c>
      <c r="F44" s="18">
        <f>СХПК!F44+КФХ!F44</f>
        <v>198</v>
      </c>
      <c r="G44" s="18">
        <f>СХПК!G44+КФХ!G44</f>
        <v>17</v>
      </c>
      <c r="H44" s="18">
        <v>10</v>
      </c>
      <c r="I44" s="18">
        <f>СХПК!I44+КФХ!I44</f>
        <v>26</v>
      </c>
      <c r="J44" s="18">
        <f>СХПК!J44+КФХ!J44</f>
        <v>6</v>
      </c>
      <c r="K44" s="18">
        <f>СХПК!K44+КФХ!K44</f>
        <v>62.5</v>
      </c>
      <c r="L44" s="18">
        <f>СХПК!L44+КФХ!L44</f>
        <v>15</v>
      </c>
      <c r="M44" s="18">
        <f>СХПК!M44+КФХ!M44</f>
        <v>2</v>
      </c>
      <c r="N44" s="18">
        <f>СХПК!N44+КФХ!N44</f>
        <v>17</v>
      </c>
      <c r="O44" s="18">
        <f>СХПК!O44+КФХ!O44</f>
        <v>82</v>
      </c>
      <c r="P44" s="18">
        <f>СХПК!P44+КФХ!P44</f>
        <v>0</v>
      </c>
      <c r="Q44" s="18">
        <f>СХПК!Q44+КФХ!Q44</f>
        <v>23</v>
      </c>
      <c r="R44" s="18">
        <f>СХПК!R44+КФХ!R44</f>
        <v>25</v>
      </c>
      <c r="S44" s="18">
        <f>СХПК!S44+КФХ!S44</f>
        <v>30</v>
      </c>
      <c r="T44" s="18">
        <f>СХПК!T44+КФХ!T44</f>
        <v>15</v>
      </c>
      <c r="U44" s="18">
        <f>СХПК!U44+КФХ!U44</f>
        <v>0</v>
      </c>
      <c r="V44" s="18">
        <f>СХПК!V44+КФХ!V44</f>
        <v>10.5</v>
      </c>
      <c r="W44" s="18">
        <f>СХПК!W44+КФХ!W44</f>
        <v>225</v>
      </c>
      <c r="X44" s="18">
        <f>СХПК!X44+КФХ!X44</f>
        <v>25</v>
      </c>
      <c r="Y44" s="10"/>
    </row>
    <row r="45" spans="1:25" s="6" customFormat="1" ht="29.25" customHeight="1">
      <c r="A45" s="53" t="s">
        <v>21</v>
      </c>
      <c r="B45" s="26">
        <f aca="true" t="shared" si="11" ref="B45:O45">B44/B43</f>
        <v>0.886066763425254</v>
      </c>
      <c r="C45" s="26">
        <f t="shared" si="11"/>
        <v>0.722880983750549</v>
      </c>
      <c r="D45" s="27">
        <f t="shared" si="11"/>
        <v>1</v>
      </c>
      <c r="E45" s="27">
        <f t="shared" si="11"/>
        <v>1</v>
      </c>
      <c r="F45" s="27">
        <f t="shared" si="11"/>
        <v>1</v>
      </c>
      <c r="G45" s="27">
        <f t="shared" si="11"/>
        <v>0.2125</v>
      </c>
      <c r="H45" s="27">
        <f t="shared" si="11"/>
        <v>0.5555555555555556</v>
      </c>
      <c r="I45" s="27">
        <f t="shared" si="11"/>
        <v>0.9285714285714286</v>
      </c>
      <c r="J45" s="27">
        <f t="shared" si="11"/>
        <v>0.3</v>
      </c>
      <c r="K45" s="27">
        <f t="shared" si="11"/>
        <v>0.6067961165048543</v>
      </c>
      <c r="L45" s="27">
        <f t="shared" si="11"/>
        <v>1.25</v>
      </c>
      <c r="M45" s="27">
        <f t="shared" si="11"/>
        <v>0.4</v>
      </c>
      <c r="N45" s="27">
        <f t="shared" si="11"/>
        <v>1</v>
      </c>
      <c r="O45" s="27">
        <f t="shared" si="11"/>
        <v>0.7068965517241379</v>
      </c>
      <c r="P45" s="27"/>
      <c r="Q45" s="27">
        <f>Q44/Q43</f>
        <v>1.2105263157894737</v>
      </c>
      <c r="R45" s="27"/>
      <c r="S45" s="27">
        <f aca="true" t="shared" si="12" ref="S45:X45">S44/S43</f>
        <v>0.2112676056338028</v>
      </c>
      <c r="T45" s="27">
        <f t="shared" si="12"/>
        <v>1</v>
      </c>
      <c r="U45" s="27">
        <f t="shared" si="12"/>
        <v>0</v>
      </c>
      <c r="V45" s="27">
        <f t="shared" si="12"/>
        <v>0.5121951219512195</v>
      </c>
      <c r="W45" s="27">
        <f t="shared" si="12"/>
        <v>1</v>
      </c>
      <c r="X45" s="27">
        <f t="shared" si="12"/>
        <v>0.3472222222222222</v>
      </c>
      <c r="Y45" s="11"/>
    </row>
    <row r="46" spans="1:25" s="6" customFormat="1" ht="29.25" customHeight="1">
      <c r="A46" s="53" t="s">
        <v>62</v>
      </c>
      <c r="B46" s="17">
        <f>СХПК!B46+КФХ!B46</f>
        <v>839</v>
      </c>
      <c r="C46" s="17">
        <f aca="true" t="shared" si="13" ref="C46:C59">SUM(D46:X46)</f>
        <v>714</v>
      </c>
      <c r="D46" s="57">
        <f>СХПК!D46+КФХ!D46</f>
        <v>0</v>
      </c>
      <c r="E46" s="57">
        <f>СХПК!E46+КФХ!E46</f>
        <v>80</v>
      </c>
      <c r="F46" s="57">
        <f>СХПК!F46+КФХ!F46</f>
        <v>230</v>
      </c>
      <c r="G46" s="57">
        <f>СХПК!G46+КФХ!G46</f>
        <v>20</v>
      </c>
      <c r="H46" s="57">
        <f>СХПК!H46+КФХ!H46</f>
        <v>30</v>
      </c>
      <c r="I46" s="57">
        <f>СХПК!I46+КФХ!I46</f>
        <v>0</v>
      </c>
      <c r="J46" s="57">
        <f>СХПК!J46+КФХ!J46</f>
        <v>50</v>
      </c>
      <c r="K46" s="57">
        <f>СХПК!K46+КФХ!K46</f>
        <v>204</v>
      </c>
      <c r="L46" s="57">
        <f>СХПК!L46+КФХ!L46</f>
        <v>0</v>
      </c>
      <c r="M46" s="57">
        <f>СХПК!M46+КФХ!M46</f>
        <v>0</v>
      </c>
      <c r="N46" s="57">
        <f>СХПК!N46+КФХ!N46</f>
        <v>0</v>
      </c>
      <c r="O46" s="57">
        <f>СХПК!O46+КФХ!O46</f>
        <v>0</v>
      </c>
      <c r="P46" s="57">
        <f>СХПК!P46+КФХ!P46</f>
        <v>0</v>
      </c>
      <c r="Q46" s="57">
        <f>СХПК!Q46+КФХ!Q46</f>
        <v>0</v>
      </c>
      <c r="R46" s="57">
        <f>СХПК!R46+КФХ!R46</f>
        <v>0</v>
      </c>
      <c r="S46" s="57">
        <f>СХПК!S46+КФХ!S46</f>
        <v>0</v>
      </c>
      <c r="T46" s="57">
        <f>СХПК!T46+КФХ!T46</f>
        <v>0</v>
      </c>
      <c r="U46" s="57">
        <f>СХПК!U46+КФХ!U46</f>
        <v>0</v>
      </c>
      <c r="V46" s="57">
        <f>СХПК!V46+КФХ!V46</f>
        <v>0</v>
      </c>
      <c r="W46" s="57">
        <f>СХПК!W46+КФХ!W46</f>
        <v>100</v>
      </c>
      <c r="X46" s="57">
        <f>СХПК!X46+КФХ!X46</f>
        <v>0</v>
      </c>
      <c r="Y46" s="11"/>
    </row>
    <row r="47" spans="1:25" s="6" customFormat="1" ht="29.25" customHeight="1">
      <c r="A47" s="53" t="s">
        <v>63</v>
      </c>
      <c r="B47" s="17">
        <f>СХПК!B47+КФХ!B47</f>
        <v>1783</v>
      </c>
      <c r="C47" s="17">
        <f t="shared" si="13"/>
        <v>1909</v>
      </c>
      <c r="D47" s="57">
        <f>СХПК!D47+КФХ!D47</f>
        <v>120</v>
      </c>
      <c r="E47" s="57">
        <f>СХПК!E47+КФХ!E47</f>
        <v>0</v>
      </c>
      <c r="F47" s="57">
        <f>СХПК!F47+КФХ!F47</f>
        <v>250</v>
      </c>
      <c r="G47" s="57">
        <f>СХПК!G47+КФХ!G47</f>
        <v>0</v>
      </c>
      <c r="H47" s="57">
        <f>СХПК!H47+КФХ!H47</f>
        <v>39</v>
      </c>
      <c r="I47" s="57">
        <f>СХПК!I47+КФХ!I47</f>
        <v>0</v>
      </c>
      <c r="J47" s="57">
        <f>СХПК!J47+КФХ!J47</f>
        <v>0</v>
      </c>
      <c r="K47" s="57">
        <f>СХПК!K47+КФХ!K47</f>
        <v>20</v>
      </c>
      <c r="L47" s="57">
        <f>СХПК!L47+КФХ!L47</f>
        <v>140</v>
      </c>
      <c r="M47" s="57">
        <f>СХПК!M47+КФХ!M47</f>
        <v>0</v>
      </c>
      <c r="N47" s="57">
        <f>СХПК!N47+КФХ!N47</f>
        <v>30</v>
      </c>
      <c r="O47" s="57">
        <f>СХПК!O47+КФХ!O47</f>
        <v>0</v>
      </c>
      <c r="P47" s="57">
        <f>СХПК!P47+КФХ!P47</f>
        <v>210</v>
      </c>
      <c r="Q47" s="57">
        <f>СХПК!Q47+КФХ!Q47</f>
        <v>154</v>
      </c>
      <c r="R47" s="57">
        <f>СХПК!R47+КФХ!R47</f>
        <v>70</v>
      </c>
      <c r="S47" s="57">
        <f>СХПК!S47+КФХ!S47</f>
        <v>50</v>
      </c>
      <c r="T47" s="57">
        <f>СХПК!T47+КФХ!T47</f>
        <v>0</v>
      </c>
      <c r="U47" s="57">
        <f>СХПК!U47+КФХ!U47</f>
        <v>0</v>
      </c>
      <c r="V47" s="57">
        <f>СХПК!V47+КФХ!V47</f>
        <v>100</v>
      </c>
      <c r="W47" s="57">
        <f>СХПК!W47+КФХ!W47</f>
        <v>588</v>
      </c>
      <c r="X47" s="57">
        <f>СХПК!X47+КФХ!X47</f>
        <v>138</v>
      </c>
      <c r="Y47" s="11"/>
    </row>
    <row r="48" spans="1:25" s="6" customFormat="1" ht="29.25" customHeight="1">
      <c r="A48" s="53" t="s">
        <v>74</v>
      </c>
      <c r="B48" s="17">
        <f>СХПК!B48+КФХ!B48</f>
        <v>788</v>
      </c>
      <c r="C48" s="17">
        <f t="shared" si="13"/>
        <v>630</v>
      </c>
      <c r="D48" s="23">
        <f>СХПК!D48+КФХ!D48</f>
        <v>15</v>
      </c>
      <c r="E48" s="23">
        <f>СХПК!E48+КФХ!E48</f>
        <v>0</v>
      </c>
      <c r="F48" s="23">
        <f>СХПК!F48+КФХ!F48</f>
        <v>24</v>
      </c>
      <c r="G48" s="23">
        <f>СХПК!G48+КФХ!G48</f>
        <v>15</v>
      </c>
      <c r="H48" s="23">
        <f>СХПК!H48+КФХ!H48</f>
        <v>0</v>
      </c>
      <c r="I48" s="23">
        <f>СХПК!I48+КФХ!I48</f>
        <v>0</v>
      </c>
      <c r="J48" s="23">
        <f>СХПК!J48+КФХ!J48</f>
        <v>125</v>
      </c>
      <c r="K48" s="23">
        <f>СХПК!K48+КФХ!K48</f>
        <v>25</v>
      </c>
      <c r="L48" s="23">
        <f>СХПК!L48+КФХ!L48</f>
        <v>10</v>
      </c>
      <c r="M48" s="23">
        <f>СХПК!M48+КФХ!M48</f>
        <v>0</v>
      </c>
      <c r="N48" s="23">
        <f>СХПК!N48+КФХ!N48</f>
        <v>70</v>
      </c>
      <c r="O48" s="23">
        <f>СХПК!O48+КФХ!O48</f>
        <v>0</v>
      </c>
      <c r="P48" s="23">
        <f>СХПК!P48+КФХ!P48</f>
        <v>23</v>
      </c>
      <c r="Q48" s="23">
        <f>СХПК!Q48+КФХ!Q48</f>
        <v>25</v>
      </c>
      <c r="R48" s="23">
        <f>СХПК!R48+КФХ!R48</f>
        <v>0</v>
      </c>
      <c r="S48" s="23">
        <f>СХПК!S48+КФХ!S48</f>
        <v>0</v>
      </c>
      <c r="T48" s="23">
        <f>СХПК!T48+КФХ!T48</f>
        <v>291</v>
      </c>
      <c r="U48" s="23">
        <f>СХПК!U48+КФХ!U48</f>
        <v>0</v>
      </c>
      <c r="V48" s="23">
        <f>СХПК!V48+КФХ!V48</f>
        <v>0</v>
      </c>
      <c r="W48" s="23">
        <f>СХПК!W48+КФХ!W48</f>
        <v>7</v>
      </c>
      <c r="X48" s="23">
        <f>СХПК!X48+КФХ!X48</f>
        <v>0</v>
      </c>
      <c r="Y48" s="11"/>
    </row>
    <row r="49" spans="1:25" s="6" customFormat="1" ht="29.25" customHeight="1">
      <c r="A49" s="53" t="s">
        <v>64</v>
      </c>
      <c r="B49" s="17">
        <f>СХПК!B49+КФХ!B49</f>
        <v>19631</v>
      </c>
      <c r="C49" s="17">
        <f t="shared" si="13"/>
        <v>16270</v>
      </c>
      <c r="D49" s="57">
        <f>СХПК!D49+КФХ!D49</f>
        <v>100</v>
      </c>
      <c r="E49" s="57">
        <f>СХПК!E49+КФХ!E49</f>
        <v>146</v>
      </c>
      <c r="F49" s="57">
        <f>СХПК!F49+КФХ!F49</f>
        <v>1250</v>
      </c>
      <c r="G49" s="57">
        <f>СХПК!G49+КФХ!G49</f>
        <v>619</v>
      </c>
      <c r="H49" s="57">
        <f>СХПК!H49+КФХ!H49</f>
        <v>253</v>
      </c>
      <c r="I49" s="57">
        <f>СХПК!I49+КФХ!I49</f>
        <v>921</v>
      </c>
      <c r="J49" s="57">
        <f>СХПК!J49+КФХ!J49</f>
        <v>60</v>
      </c>
      <c r="K49" s="57">
        <f>СХПК!K49+КФХ!K49</f>
        <v>1504</v>
      </c>
      <c r="L49" s="57">
        <f>СХПК!L49+КФХ!L49</f>
        <v>100</v>
      </c>
      <c r="M49" s="57">
        <f>СХПК!M49+КФХ!M49</f>
        <v>522</v>
      </c>
      <c r="N49" s="57">
        <f>СХПК!N49+КФХ!N49</f>
        <v>120</v>
      </c>
      <c r="O49" s="57">
        <f>СХПК!O49+КФХ!O49</f>
        <v>1700</v>
      </c>
      <c r="P49" s="57">
        <f>СХПК!P49+КФХ!P49</f>
        <v>482</v>
      </c>
      <c r="Q49" s="57">
        <f>СХПК!Q49+КФХ!Q49</f>
        <v>162</v>
      </c>
      <c r="R49" s="57">
        <f>СХПК!R49+КФХ!R49</f>
        <v>2000</v>
      </c>
      <c r="S49" s="57">
        <f>СХПК!S49+КФХ!S49</f>
        <v>784</v>
      </c>
      <c r="T49" s="57">
        <f>СХПК!T49+КФХ!T49</f>
        <v>440</v>
      </c>
      <c r="U49" s="57">
        <f>СХПК!U49+КФХ!U49</f>
        <v>324</v>
      </c>
      <c r="V49" s="57">
        <f>СХПК!V49+КФХ!V49</f>
        <v>1600</v>
      </c>
      <c r="W49" s="57">
        <f>СХПК!W49+КФХ!W49</f>
        <v>2915</v>
      </c>
      <c r="X49" s="57">
        <f>СХПК!X49+КФХ!X49</f>
        <v>268</v>
      </c>
      <c r="Y49" s="11"/>
    </row>
    <row r="50" spans="1:25" s="6" customFormat="1" ht="29.25" customHeight="1">
      <c r="A50" s="53" t="s">
        <v>67</v>
      </c>
      <c r="B50" s="17">
        <f>СХПК!B50+КФХ!B50</f>
        <v>1649</v>
      </c>
      <c r="C50" s="17">
        <f t="shared" si="13"/>
        <v>815</v>
      </c>
      <c r="D50" s="57">
        <f>СХПК!D50+КФХ!D50</f>
        <v>20</v>
      </c>
      <c r="E50" s="57">
        <f>СХПК!E50+КФХ!E50</f>
        <v>92</v>
      </c>
      <c r="F50" s="57">
        <f>СХПК!F50+КФХ!F50</f>
        <v>37</v>
      </c>
      <c r="G50" s="57">
        <f>СХПК!G50+КФХ!G50</f>
        <v>58</v>
      </c>
      <c r="H50" s="57">
        <f>СХПК!H50+КФХ!H50</f>
        <v>5</v>
      </c>
      <c r="I50" s="57">
        <f>СХПК!I50+КФХ!I50</f>
        <v>10</v>
      </c>
      <c r="J50" s="57">
        <f>СХПК!J50+КФХ!J50</f>
        <v>0</v>
      </c>
      <c r="K50" s="57">
        <f>СХПК!K50+КФХ!K50</f>
        <v>144</v>
      </c>
      <c r="L50" s="57">
        <f>СХПК!L50+КФХ!L50</f>
        <v>46</v>
      </c>
      <c r="M50" s="57">
        <f>СХПК!M50+КФХ!M50</f>
        <v>0</v>
      </c>
      <c r="N50" s="57">
        <f>СХПК!N50+КФХ!N50</f>
        <v>4</v>
      </c>
      <c r="O50" s="57">
        <f>СХПК!O50+КФХ!O50</f>
        <v>186</v>
      </c>
      <c r="P50" s="57">
        <f>СХПК!P50+КФХ!P50</f>
        <v>5</v>
      </c>
      <c r="Q50" s="57">
        <f>СХПК!Q50+КФХ!Q50</f>
        <v>0</v>
      </c>
      <c r="R50" s="57">
        <f>СХПК!R50+КФХ!R50</f>
        <v>10</v>
      </c>
      <c r="S50" s="57">
        <f>СХПК!S50+КФХ!S50</f>
        <v>5</v>
      </c>
      <c r="T50" s="57">
        <f>СХПК!T50+КФХ!T50</f>
        <v>55</v>
      </c>
      <c r="U50" s="57">
        <f>СХПК!U50+КФХ!U50</f>
        <v>0</v>
      </c>
      <c r="V50" s="57">
        <f>СХПК!V50+КФХ!V50</f>
        <v>36</v>
      </c>
      <c r="W50" s="57">
        <f>СХПК!W50+КФХ!W50</f>
        <v>70</v>
      </c>
      <c r="X50" s="57">
        <f>СХПК!X50+КФХ!X50</f>
        <v>32</v>
      </c>
      <c r="Y50" s="11"/>
    </row>
    <row r="51" spans="1:25" s="6" customFormat="1" ht="29.25" customHeight="1" hidden="1">
      <c r="A51" s="53" t="s">
        <v>65</v>
      </c>
      <c r="B51" s="17">
        <f>СХПК!B51+КФХ!B51</f>
        <v>171</v>
      </c>
      <c r="C51" s="17">
        <f t="shared" si="13"/>
        <v>111.6</v>
      </c>
      <c r="D51" s="57">
        <f>СХПК!D51+КФХ!D51</f>
        <v>0</v>
      </c>
      <c r="E51" s="57">
        <f>СХПК!E51+КФХ!E51</f>
        <v>0</v>
      </c>
      <c r="F51" s="57">
        <f>СХПК!F51+КФХ!F51</f>
        <v>4</v>
      </c>
      <c r="G51" s="57">
        <f>СХПК!G51+КФХ!G51</f>
        <v>4</v>
      </c>
      <c r="H51" s="57">
        <f>СХПК!H51+КФХ!H51</f>
        <v>0</v>
      </c>
      <c r="I51" s="57">
        <f>СХПК!I51+КФХ!I51</f>
        <v>0</v>
      </c>
      <c r="J51" s="57">
        <f>СХПК!J51+КФХ!J51</f>
        <v>0</v>
      </c>
      <c r="K51" s="57">
        <f>СХПК!K51+КФХ!K51</f>
        <v>10</v>
      </c>
      <c r="L51" s="57">
        <f>СХПК!L51+КФХ!L51</f>
        <v>0</v>
      </c>
      <c r="M51" s="57">
        <f>СХПК!M51+КФХ!M51</f>
        <v>6</v>
      </c>
      <c r="N51" s="57">
        <f>СХПК!N51+КФХ!N51</f>
        <v>0</v>
      </c>
      <c r="O51" s="57">
        <f>СХПК!O51+КФХ!O51</f>
        <v>0</v>
      </c>
      <c r="P51" s="57">
        <f>СХПК!P51+КФХ!P51</f>
        <v>0</v>
      </c>
      <c r="Q51" s="57">
        <f>СХПК!Q51+КФХ!Q51</f>
        <v>16.6</v>
      </c>
      <c r="R51" s="57">
        <f>СХПК!R51+КФХ!R51</f>
        <v>16</v>
      </c>
      <c r="S51" s="57">
        <f>СХПК!S51+КФХ!S51</f>
        <v>0</v>
      </c>
      <c r="T51" s="57">
        <f>СХПК!T51+КФХ!T51</f>
        <v>6</v>
      </c>
      <c r="U51" s="57">
        <f>СХПК!U51+КФХ!U51</f>
        <v>0</v>
      </c>
      <c r="V51" s="57">
        <f>СХПК!V51+КФХ!V51</f>
        <v>49</v>
      </c>
      <c r="W51" s="57">
        <f>СХПК!W51+КФХ!W51</f>
        <v>0</v>
      </c>
      <c r="X51" s="57">
        <f>СХПК!X51+КФХ!X51</f>
        <v>0</v>
      </c>
      <c r="Y51" s="11"/>
    </row>
    <row r="52" spans="1:24" s="7" customFormat="1" ht="29.25" customHeight="1" hidden="1">
      <c r="A52" s="43" t="s">
        <v>38</v>
      </c>
      <c r="B52" s="17">
        <f>СХПК!B52+КФХ!B52</f>
        <v>35340</v>
      </c>
      <c r="C52" s="17">
        <f t="shared" si="13"/>
        <v>37447</v>
      </c>
      <c r="D52" s="34">
        <f>СХПК!D52+КФХ!D52</f>
        <v>200</v>
      </c>
      <c r="E52" s="34">
        <f>СХПК!E52+КФХ!E52</f>
        <v>4455</v>
      </c>
      <c r="F52" s="34">
        <f>СХПК!F52+КФХ!F52</f>
        <v>3800</v>
      </c>
      <c r="G52" s="34">
        <f>СХПК!G52+КФХ!G52</f>
        <v>5462</v>
      </c>
      <c r="H52" s="34">
        <f>СХПК!H52+КФХ!H52</f>
        <v>1666</v>
      </c>
      <c r="I52" s="34">
        <f>СХПК!I52+КФХ!I52</f>
        <v>2100</v>
      </c>
      <c r="J52" s="34">
        <f>СХПК!J52+КФХ!J52</f>
        <v>480</v>
      </c>
      <c r="K52" s="34">
        <f>СХПК!K52+КФХ!K52</f>
        <v>5500</v>
      </c>
      <c r="L52" s="34">
        <f>СХПК!L52+КФХ!L52</f>
        <v>1730</v>
      </c>
      <c r="M52" s="34">
        <f>СХПК!M52+КФХ!M52</f>
        <v>125</v>
      </c>
      <c r="N52" s="34">
        <f>СХПК!N52+КФХ!N52</f>
        <v>100</v>
      </c>
      <c r="O52" s="34">
        <f>СХПК!O52+КФХ!O52</f>
        <v>4870</v>
      </c>
      <c r="P52" s="34">
        <f>СХПК!P52+КФХ!P52</f>
        <v>0</v>
      </c>
      <c r="Q52" s="34">
        <f>СХПК!Q52+КФХ!Q52</f>
        <v>375</v>
      </c>
      <c r="R52" s="34">
        <f>СХПК!R52+КФХ!R52</f>
        <v>1175</v>
      </c>
      <c r="S52" s="34">
        <f>СХПК!S52+КФХ!S52</f>
        <v>1577</v>
      </c>
      <c r="T52" s="34">
        <f>СХПК!T52+КФХ!T52</f>
        <v>660</v>
      </c>
      <c r="U52" s="34">
        <f>СХПК!U52+КФХ!U52</f>
        <v>625</v>
      </c>
      <c r="V52" s="34">
        <f>СХПК!V52+КФХ!V52</f>
        <v>827</v>
      </c>
      <c r="W52" s="34">
        <f>СХПК!W52+КФХ!W52</f>
        <v>1125</v>
      </c>
      <c r="X52" s="34">
        <f>СХПК!X52+КФХ!X52</f>
        <v>595</v>
      </c>
    </row>
    <row r="53" spans="1:24" s="7" customFormat="1" ht="29.25" customHeight="1" hidden="1">
      <c r="A53" s="25" t="s">
        <v>32</v>
      </c>
      <c r="B53" s="17">
        <f>СХПК!B53+КФХ!B53</f>
        <v>33137</v>
      </c>
      <c r="C53" s="17">
        <f t="shared" si="13"/>
        <v>34030</v>
      </c>
      <c r="D53" s="34">
        <f>СХПК!D53+КФХ!D53</f>
        <v>200</v>
      </c>
      <c r="E53" s="34">
        <f>СХПК!E53+КФХ!E53</f>
        <v>3000</v>
      </c>
      <c r="F53" s="34">
        <f>СХПК!F53+КФХ!F53</f>
        <v>3800</v>
      </c>
      <c r="G53" s="34">
        <f>СХПК!G53+КФХ!G53</f>
        <v>5432</v>
      </c>
      <c r="H53" s="34">
        <f>СХПК!H53+КФХ!H53</f>
        <v>1283</v>
      </c>
      <c r="I53" s="34">
        <f>СХПК!I53+КФХ!I53</f>
        <v>2100</v>
      </c>
      <c r="J53" s="34">
        <f>СХПК!J53+КФХ!J53</f>
        <v>480</v>
      </c>
      <c r="K53" s="34">
        <f>СХПК!K53+КФХ!K53</f>
        <v>5500</v>
      </c>
      <c r="L53" s="34">
        <f>СХПК!L53+КФХ!L53</f>
        <v>1300</v>
      </c>
      <c r="M53" s="34">
        <f>СХПК!M53+КФХ!M53</f>
        <v>125</v>
      </c>
      <c r="N53" s="34">
        <f>СХПК!N53+КФХ!N53</f>
        <v>100</v>
      </c>
      <c r="O53" s="34">
        <f>СХПК!O53+КФХ!O53</f>
        <v>4855</v>
      </c>
      <c r="P53" s="34">
        <f>СХПК!P53+КФХ!P53</f>
        <v>0</v>
      </c>
      <c r="Q53" s="34">
        <f>СХПК!Q53+КФХ!Q53</f>
        <v>375</v>
      </c>
      <c r="R53" s="34">
        <f>СХПК!R53+КФХ!R53</f>
        <v>1425</v>
      </c>
      <c r="S53" s="34">
        <f>СХПК!S53+КФХ!S53</f>
        <v>360</v>
      </c>
      <c r="T53" s="34">
        <f>СХПК!T53+КФХ!T53</f>
        <v>660</v>
      </c>
      <c r="U53" s="34">
        <f>СХПК!U53+КФХ!U53</f>
        <v>569</v>
      </c>
      <c r="V53" s="34">
        <f>СХПК!V53+КФХ!V53</f>
        <v>685</v>
      </c>
      <c r="W53" s="34">
        <f>СХПК!W53+КФХ!W53</f>
        <v>1186</v>
      </c>
      <c r="X53" s="34">
        <f>СХПК!X53+КФХ!X53</f>
        <v>595</v>
      </c>
    </row>
    <row r="54" spans="1:24" s="7" customFormat="1" ht="29.25" customHeight="1" hidden="1">
      <c r="A54" s="36" t="s">
        <v>45</v>
      </c>
      <c r="B54" s="17">
        <f>СХПК!B54+КФХ!B54</f>
        <v>0.9376627051499717</v>
      </c>
      <c r="C54" s="17">
        <f t="shared" si="13"/>
        <v>18.420345996827823</v>
      </c>
      <c r="D54" s="52">
        <f>D53/D52</f>
        <v>1</v>
      </c>
      <c r="E54" s="52">
        <f>E53/E52</f>
        <v>0.6734006734006734</v>
      </c>
      <c r="F54" s="52">
        <f>F53/F52</f>
        <v>1</v>
      </c>
      <c r="G54" s="52">
        <f aca="true" t="shared" si="14" ref="G54:X54">G53/G52</f>
        <v>0.9945075064079092</v>
      </c>
      <c r="H54" s="52">
        <f t="shared" si="14"/>
        <v>0.7701080432172869</v>
      </c>
      <c r="I54" s="52">
        <f t="shared" si="14"/>
        <v>1</v>
      </c>
      <c r="J54" s="52">
        <f t="shared" si="14"/>
        <v>1</v>
      </c>
      <c r="K54" s="52">
        <f t="shared" si="14"/>
        <v>1</v>
      </c>
      <c r="L54" s="52">
        <f t="shared" si="14"/>
        <v>0.7514450867052023</v>
      </c>
      <c r="M54" s="52">
        <f t="shared" si="14"/>
        <v>1</v>
      </c>
      <c r="N54" s="52">
        <f t="shared" si="14"/>
        <v>1</v>
      </c>
      <c r="O54" s="52">
        <f t="shared" si="14"/>
        <v>0.9969199178644764</v>
      </c>
      <c r="P54" s="52"/>
      <c r="Q54" s="52">
        <f t="shared" si="14"/>
        <v>1</v>
      </c>
      <c r="R54" s="52">
        <f t="shared" si="14"/>
        <v>1.2127659574468086</v>
      </c>
      <c r="S54" s="52">
        <f>S53/S52</f>
        <v>0.22828154724159797</v>
      </c>
      <c r="T54" s="52">
        <f>T53/T52</f>
        <v>1</v>
      </c>
      <c r="U54" s="52">
        <f t="shared" si="14"/>
        <v>0.9104</v>
      </c>
      <c r="V54" s="52">
        <f t="shared" si="14"/>
        <v>0.8282950423216445</v>
      </c>
      <c r="W54" s="52">
        <f t="shared" si="14"/>
        <v>1.0542222222222222</v>
      </c>
      <c r="X54" s="52">
        <f t="shared" si="14"/>
        <v>1</v>
      </c>
    </row>
    <row r="55" spans="1:24" s="7" customFormat="1" ht="29.25" customHeight="1" hidden="1">
      <c r="A55" s="44" t="s">
        <v>33</v>
      </c>
      <c r="B55" s="17">
        <f>СХПК!B55+КФХ!B55</f>
        <v>59158</v>
      </c>
      <c r="C55" s="17">
        <f t="shared" si="13"/>
        <v>56485</v>
      </c>
      <c r="D55" s="34">
        <f>СХПК!D55+КФХ!D55</f>
        <v>1900</v>
      </c>
      <c r="E55" s="34">
        <f>СХПК!E55+КФХ!E55</f>
        <v>3390</v>
      </c>
      <c r="F55" s="34">
        <f>СХПК!F55+КФХ!F55</f>
        <v>4272</v>
      </c>
      <c r="G55" s="34">
        <f>СХПК!G55+КФХ!G55</f>
        <v>3939</v>
      </c>
      <c r="H55" s="34">
        <f>СХПК!H55+КФХ!H55</f>
        <v>2162</v>
      </c>
      <c r="I55" s="34">
        <f>СХПК!I55+КФХ!I55</f>
        <v>3494</v>
      </c>
      <c r="J55" s="34">
        <f>СХПК!J55+КФХ!J55</f>
        <v>1482</v>
      </c>
      <c r="K55" s="34">
        <f>СХПК!K55+КФХ!K55</f>
        <v>3099</v>
      </c>
      <c r="L55" s="34">
        <f>СХПК!L55+КФХ!L55</f>
        <v>2046</v>
      </c>
      <c r="M55" s="34">
        <f>СХПК!M55+КФХ!M55</f>
        <v>1455</v>
      </c>
      <c r="N55" s="34">
        <f>СХПК!N55+КФХ!N55</f>
        <v>882</v>
      </c>
      <c r="O55" s="34">
        <f>СХПК!O55+КФХ!O55</f>
        <v>4278</v>
      </c>
      <c r="P55" s="34">
        <f>СХПК!P55+КФХ!P55</f>
        <v>2076</v>
      </c>
      <c r="Q55" s="34">
        <f>СХПК!Q55+КФХ!Q55</f>
        <v>2403</v>
      </c>
      <c r="R55" s="34">
        <f>СХПК!R55+КФХ!R55</f>
        <v>2725</v>
      </c>
      <c r="S55" s="34">
        <f>СХПК!S55+КФХ!S55</f>
        <v>3076</v>
      </c>
      <c r="T55" s="34">
        <f>СХПК!T55+КФХ!T55</f>
        <v>2101</v>
      </c>
      <c r="U55" s="34">
        <f>СХПК!U55+КФХ!U55</f>
        <v>678</v>
      </c>
      <c r="V55" s="34">
        <f>СХПК!V55+КФХ!V55</f>
        <v>3783</v>
      </c>
      <c r="W55" s="34">
        <f>СХПК!W55+КФХ!W55</f>
        <v>4276</v>
      </c>
      <c r="X55" s="34">
        <f>СХПК!X55+КФХ!X55</f>
        <v>2968</v>
      </c>
    </row>
    <row r="56" spans="1:24" s="7" customFormat="1" ht="29.25" customHeight="1" hidden="1">
      <c r="A56" s="36" t="s">
        <v>31</v>
      </c>
      <c r="B56" s="17">
        <f>СХПК!B56+КФХ!B56</f>
        <v>22721</v>
      </c>
      <c r="C56" s="17">
        <f t="shared" si="13"/>
        <v>26670</v>
      </c>
      <c r="D56" s="34">
        <f>СХПК!D56+КФХ!D56</f>
        <v>1200</v>
      </c>
      <c r="E56" s="34">
        <f>СХПК!E56+КФХ!E56</f>
        <v>710</v>
      </c>
      <c r="F56" s="34">
        <f>СХПК!F56+КФХ!F56</f>
        <v>1968</v>
      </c>
      <c r="G56" s="34">
        <f>СХПК!G56+КФХ!G56</f>
        <v>2381</v>
      </c>
      <c r="H56" s="34">
        <f>СХПК!H56+КФХ!H56</f>
        <v>480</v>
      </c>
      <c r="I56" s="34">
        <f>СХПК!I56+КФХ!I56</f>
        <v>1584</v>
      </c>
      <c r="J56" s="34">
        <f>СХПК!J56+КФХ!J56</f>
        <v>746</v>
      </c>
      <c r="K56" s="34">
        <f>СХПК!K56+КФХ!K56</f>
        <v>1540</v>
      </c>
      <c r="L56" s="34">
        <f>СХПК!L56+КФХ!L56</f>
        <v>1020</v>
      </c>
      <c r="M56" s="34">
        <f>СХПК!M56+КФХ!M56</f>
        <v>520</v>
      </c>
      <c r="N56" s="34">
        <f>СХПК!N56+КФХ!N56</f>
        <v>255</v>
      </c>
      <c r="O56" s="34">
        <f>СХПК!O56+КФХ!O56</f>
        <v>2775</v>
      </c>
      <c r="P56" s="34">
        <f>СХПК!P56+КФХ!P56</f>
        <v>1130</v>
      </c>
      <c r="Q56" s="34">
        <f>СХПК!Q56+КФХ!Q56</f>
        <v>1520</v>
      </c>
      <c r="R56" s="34">
        <f>СХПК!R56+КФХ!R56</f>
        <v>2725</v>
      </c>
      <c r="S56" s="34">
        <f>СХПК!S56+КФХ!S56</f>
        <v>890</v>
      </c>
      <c r="T56" s="34">
        <f>СХПК!T56+КФХ!T56</f>
        <v>1144</v>
      </c>
      <c r="U56" s="34">
        <f>СХПК!U56+КФХ!U56</f>
        <v>380</v>
      </c>
      <c r="V56" s="34">
        <f>СХПК!V56+КФХ!V56</f>
        <v>1166</v>
      </c>
      <c r="W56" s="34">
        <f>СХПК!W56+КФХ!W56</f>
        <v>1536</v>
      </c>
      <c r="X56" s="34">
        <f>СХПК!X56+КФХ!X56</f>
        <v>1000</v>
      </c>
    </row>
    <row r="57" spans="1:24" s="7" customFormat="1" ht="29.25" customHeight="1" hidden="1">
      <c r="A57" s="36" t="s">
        <v>46</v>
      </c>
      <c r="B57" s="17">
        <f>СХПК!B57+КФХ!B57</f>
        <v>0.3840731600121708</v>
      </c>
      <c r="C57" s="17">
        <f t="shared" si="13"/>
        <v>9.951072097055485</v>
      </c>
      <c r="D57" s="33">
        <f aca="true" t="shared" si="15" ref="D57:X57">D56/D55</f>
        <v>0.631578947368421</v>
      </c>
      <c r="E57" s="33">
        <f t="shared" si="15"/>
        <v>0.20943952802359883</v>
      </c>
      <c r="F57" s="33">
        <f t="shared" si="15"/>
        <v>0.4606741573033708</v>
      </c>
      <c r="G57" s="33">
        <f t="shared" si="15"/>
        <v>0.6044681391216045</v>
      </c>
      <c r="H57" s="33">
        <f t="shared" si="15"/>
        <v>0.22201665124884365</v>
      </c>
      <c r="I57" s="33">
        <f t="shared" si="15"/>
        <v>0.45334859759587864</v>
      </c>
      <c r="J57" s="33">
        <f t="shared" si="15"/>
        <v>0.5033738191632928</v>
      </c>
      <c r="K57" s="33">
        <f t="shared" si="15"/>
        <v>0.4969344949983866</v>
      </c>
      <c r="L57" s="33">
        <f t="shared" si="15"/>
        <v>0.49853372434017595</v>
      </c>
      <c r="M57" s="33">
        <f t="shared" si="15"/>
        <v>0.35738831615120276</v>
      </c>
      <c r="N57" s="33">
        <f t="shared" si="15"/>
        <v>0.2891156462585034</v>
      </c>
      <c r="O57" s="33">
        <f t="shared" si="15"/>
        <v>0.6486676016830295</v>
      </c>
      <c r="P57" s="33">
        <f t="shared" si="15"/>
        <v>0.5443159922928709</v>
      </c>
      <c r="Q57" s="33">
        <f t="shared" si="15"/>
        <v>0.6325426550145651</v>
      </c>
      <c r="R57" s="33">
        <f t="shared" si="15"/>
        <v>1</v>
      </c>
      <c r="S57" s="33">
        <f t="shared" si="15"/>
        <v>0.2893368010403121</v>
      </c>
      <c r="T57" s="33">
        <f t="shared" si="15"/>
        <v>0.5445026178010471</v>
      </c>
      <c r="U57" s="33">
        <f t="shared" si="15"/>
        <v>0.56047197640118</v>
      </c>
      <c r="V57" s="33">
        <f t="shared" si="15"/>
        <v>0.3082209886333598</v>
      </c>
      <c r="W57" s="33">
        <f t="shared" si="15"/>
        <v>0.3592142188961646</v>
      </c>
      <c r="X57" s="33">
        <f t="shared" si="15"/>
        <v>0.33692722371967654</v>
      </c>
    </row>
    <row r="58" spans="1:24" ht="29.25" customHeight="1" hidden="1">
      <c r="A58" s="16" t="s">
        <v>70</v>
      </c>
      <c r="B58" s="17">
        <f>СХПК!B58+КФХ!B58</f>
        <v>419</v>
      </c>
      <c r="C58" s="17">
        <f t="shared" si="13"/>
        <v>230</v>
      </c>
      <c r="D58" s="57">
        <f>СХПК!D58+КФХ!D58</f>
        <v>0</v>
      </c>
      <c r="E58" s="57">
        <f>СХПК!E58+КФХ!E58</f>
        <v>4</v>
      </c>
      <c r="F58" s="57">
        <f>СХПК!F58+КФХ!F58</f>
        <v>16</v>
      </c>
      <c r="G58" s="57">
        <f>СХПК!G58+КФХ!G58</f>
        <v>22</v>
      </c>
      <c r="H58" s="57">
        <f>СХПК!H58+КФХ!H58</f>
        <v>0</v>
      </c>
      <c r="I58" s="57">
        <f>СХПК!I58+КФХ!I58</f>
        <v>0</v>
      </c>
      <c r="J58" s="57">
        <f>СХПК!J58+КФХ!J58</f>
        <v>12</v>
      </c>
      <c r="K58" s="57">
        <f>СХПК!K58+КФХ!K58</f>
        <v>20</v>
      </c>
      <c r="L58" s="57">
        <f>СХПК!L58+КФХ!L58</f>
        <v>0</v>
      </c>
      <c r="M58" s="57">
        <f>СХПК!M58+КФХ!M58</f>
        <v>12</v>
      </c>
      <c r="N58" s="57">
        <f>СХПК!N58+КФХ!N58</f>
        <v>24</v>
      </c>
      <c r="O58" s="57">
        <f>СХПК!O58+КФХ!O58</f>
        <v>4</v>
      </c>
      <c r="P58" s="57">
        <f>СХПК!P58+КФХ!P58</f>
        <v>0</v>
      </c>
      <c r="Q58" s="57">
        <f>СХПК!Q58+КФХ!Q58</f>
        <v>18</v>
      </c>
      <c r="R58" s="57">
        <f>СХПК!R58+КФХ!R58</f>
        <v>25</v>
      </c>
      <c r="S58" s="57">
        <f>СХПК!S58+КФХ!S58</f>
        <v>2</v>
      </c>
      <c r="T58" s="57">
        <f>СХПК!T58+КФХ!T58</f>
        <v>10</v>
      </c>
      <c r="U58" s="57">
        <f>СХПК!U58+КФХ!U58</f>
        <v>0</v>
      </c>
      <c r="V58" s="57">
        <f>СХПК!V58+КФХ!V58</f>
        <v>59</v>
      </c>
      <c r="W58" s="57">
        <f>СХПК!W58+КФХ!W58</f>
        <v>0</v>
      </c>
      <c r="X58" s="57">
        <f>СХПК!X58+КФХ!X58</f>
        <v>2</v>
      </c>
    </row>
    <row r="59" spans="1:24" ht="29.25" customHeight="1">
      <c r="A59" s="20" t="s">
        <v>71</v>
      </c>
      <c r="B59" s="17">
        <f>СХПК!B59+КФХ!B59</f>
        <v>200</v>
      </c>
      <c r="C59" s="17">
        <f t="shared" si="13"/>
        <v>128.6</v>
      </c>
      <c r="D59" s="57">
        <f>СХПК!D59+КФХ!D59</f>
        <v>0</v>
      </c>
      <c r="E59" s="57">
        <f>СХПК!E59+КФХ!E59</f>
        <v>0</v>
      </c>
      <c r="F59" s="57">
        <f>СХПК!F59+КФХ!F59</f>
        <v>4</v>
      </c>
      <c r="G59" s="57">
        <f>СХПК!G59+КФХ!G59</f>
        <v>14</v>
      </c>
      <c r="H59" s="57">
        <f>СХПК!H59+КФХ!H59</f>
        <v>0</v>
      </c>
      <c r="I59" s="57">
        <f>СХПК!I59+КФХ!I59</f>
        <v>0</v>
      </c>
      <c r="J59" s="57">
        <f>СХПК!J59+КФХ!J59</f>
        <v>0</v>
      </c>
      <c r="K59" s="57">
        <f>СХПК!K59+КФХ!K59</f>
        <v>10</v>
      </c>
      <c r="L59" s="57">
        <f>СХПК!L59+КФХ!L59</f>
        <v>0</v>
      </c>
      <c r="M59" s="57">
        <f>СХПК!M59+КФХ!M59</f>
        <v>10</v>
      </c>
      <c r="N59" s="57">
        <f>СХПК!N59+КФХ!N59</f>
        <v>0</v>
      </c>
      <c r="O59" s="57">
        <f>СХПК!O59+КФХ!O59</f>
        <v>4</v>
      </c>
      <c r="P59" s="57">
        <f>СХПК!P59+КФХ!P59</f>
        <v>0</v>
      </c>
      <c r="Q59" s="57">
        <f>СХПК!Q59+КФХ!Q59</f>
        <v>15.6</v>
      </c>
      <c r="R59" s="57">
        <f>СХПК!R59+КФХ!R59</f>
        <v>16</v>
      </c>
      <c r="S59" s="57">
        <f>СХПК!S59+КФХ!S59</f>
        <v>0</v>
      </c>
      <c r="T59" s="57">
        <f>СХПК!T59+КФХ!T59</f>
        <v>6</v>
      </c>
      <c r="U59" s="57">
        <f>СХПК!U59+КФХ!U59</f>
        <v>0</v>
      </c>
      <c r="V59" s="57">
        <f>СХПК!V59+КФХ!V59</f>
        <v>49</v>
      </c>
      <c r="W59" s="57">
        <f>СХПК!W59+КФХ!W59</f>
        <v>0</v>
      </c>
      <c r="X59" s="57">
        <f>СХПК!X59+КФХ!X59</f>
        <v>0</v>
      </c>
    </row>
    <row r="60" spans="1:24" ht="29.25" customHeight="1">
      <c r="A60" s="36" t="s">
        <v>21</v>
      </c>
      <c r="B60" s="26">
        <f aca="true" t="shared" si="16" ref="B60:X60">B59/B58</f>
        <v>0.477326968973747</v>
      </c>
      <c r="C60" s="26">
        <f t="shared" si="16"/>
        <v>0.5591304347826087</v>
      </c>
      <c r="D60" s="27"/>
      <c r="E60" s="27">
        <f t="shared" si="16"/>
        <v>0</v>
      </c>
      <c r="F60" s="27">
        <f t="shared" si="16"/>
        <v>0.25</v>
      </c>
      <c r="G60" s="27">
        <f t="shared" si="16"/>
        <v>0.6363636363636364</v>
      </c>
      <c r="H60" s="27"/>
      <c r="I60" s="27"/>
      <c r="J60" s="27">
        <f t="shared" si="16"/>
        <v>0</v>
      </c>
      <c r="K60" s="27">
        <f t="shared" si="16"/>
        <v>0.5</v>
      </c>
      <c r="L60" s="27"/>
      <c r="M60" s="27">
        <f t="shared" si="16"/>
        <v>0.8333333333333334</v>
      </c>
      <c r="N60" s="27">
        <f t="shared" si="16"/>
        <v>0</v>
      </c>
      <c r="O60" s="27">
        <f t="shared" si="16"/>
        <v>1</v>
      </c>
      <c r="P60" s="27"/>
      <c r="Q60" s="27">
        <f t="shared" si="16"/>
        <v>0.8666666666666667</v>
      </c>
      <c r="R60" s="27">
        <f t="shared" si="16"/>
        <v>0.64</v>
      </c>
      <c r="S60" s="27">
        <f t="shared" si="16"/>
        <v>0</v>
      </c>
      <c r="T60" s="27">
        <f t="shared" si="16"/>
        <v>0.6</v>
      </c>
      <c r="U60" s="27"/>
      <c r="V60" s="27">
        <f t="shared" si="16"/>
        <v>0.8305084745762712</v>
      </c>
      <c r="W60" s="27"/>
      <c r="X60" s="27">
        <f t="shared" si="16"/>
        <v>0</v>
      </c>
    </row>
    <row r="61" spans="1:24" s="65" customFormat="1" ht="29.25" customHeight="1">
      <c r="A61" s="16" t="s">
        <v>77</v>
      </c>
      <c r="B61" s="17">
        <f>СХПК!B61+КФХ!B61</f>
        <v>7779</v>
      </c>
      <c r="C61" s="21">
        <f aca="true" t="shared" si="17" ref="C61:C67">SUM(D61:X61)</f>
        <v>4471</v>
      </c>
      <c r="D61" s="57">
        <f>СХПК!D61+КФХ!D61</f>
        <v>200</v>
      </c>
      <c r="E61" s="57">
        <f>СХПК!E61+КФХ!E61</f>
        <v>50</v>
      </c>
      <c r="F61" s="57">
        <f>СХПК!F61+КФХ!F61</f>
        <v>250</v>
      </c>
      <c r="G61" s="57">
        <f>СХПК!G61+КФХ!G61</f>
        <v>0</v>
      </c>
      <c r="H61" s="57">
        <f>СХПК!H61+КФХ!H61</f>
        <v>360</v>
      </c>
      <c r="I61" s="57">
        <f>СХПК!I61+КФХ!I61</f>
        <v>0</v>
      </c>
      <c r="J61" s="57">
        <f>СХПК!J61+КФХ!J61</f>
        <v>300</v>
      </c>
      <c r="K61" s="57">
        <f>СХПК!K61+КФХ!K61</f>
        <v>581</v>
      </c>
      <c r="L61" s="57">
        <f>СХПК!L61+КФХ!L61</f>
        <v>260</v>
      </c>
      <c r="M61" s="57">
        <f>СХПК!M61+КФХ!M61</f>
        <v>100</v>
      </c>
      <c r="N61" s="57">
        <f>СХПК!N61+КФХ!N61</f>
        <v>45</v>
      </c>
      <c r="O61" s="57">
        <f>СХПК!O61+КФХ!O61</f>
        <v>0</v>
      </c>
      <c r="P61" s="57">
        <f>СХПК!P61+КФХ!P61</f>
        <v>500</v>
      </c>
      <c r="Q61" s="57">
        <f>СХПК!Q61+КФХ!Q61</f>
        <v>45</v>
      </c>
      <c r="R61" s="57">
        <f>СХПК!R61+КФХ!R61</f>
        <v>800</v>
      </c>
      <c r="S61" s="57">
        <f>СХПК!S61+КФХ!S61</f>
        <v>0</v>
      </c>
      <c r="T61" s="57">
        <f>СХПК!T61+КФХ!T61</f>
        <v>135</v>
      </c>
      <c r="U61" s="57">
        <f>СХПК!U61+КФХ!U61</f>
        <v>350</v>
      </c>
      <c r="V61" s="57">
        <f>СХПК!V61+КФХ!V61</f>
        <v>0</v>
      </c>
      <c r="W61" s="57">
        <f>СХПК!W61+КФХ!W61</f>
        <v>295</v>
      </c>
      <c r="X61" s="57">
        <f>СХПК!X61+КФХ!X61</f>
        <v>200</v>
      </c>
    </row>
    <row r="62" spans="1:24" s="65" customFormat="1" ht="29.25" customHeight="1">
      <c r="A62" s="20" t="s">
        <v>78</v>
      </c>
      <c r="B62" s="17">
        <f>СХПК!B62+КФХ!B62</f>
        <v>1046</v>
      </c>
      <c r="C62" s="21">
        <f t="shared" si="17"/>
        <v>3457</v>
      </c>
      <c r="D62" s="57">
        <f>СХПК!D62+КФХ!D62</f>
        <v>60</v>
      </c>
      <c r="E62" s="57">
        <f>СХПК!E62+КФХ!E62</f>
        <v>300</v>
      </c>
      <c r="F62" s="57">
        <f>СХПК!F62+КФХ!F62</f>
        <v>55</v>
      </c>
      <c r="G62" s="57">
        <v>170</v>
      </c>
      <c r="H62" s="57">
        <f>СХПК!H62+КФХ!H62</f>
        <v>58</v>
      </c>
      <c r="I62" s="57">
        <f>СХПК!I62+КФХ!I62</f>
        <v>0</v>
      </c>
      <c r="J62" s="57">
        <v>40</v>
      </c>
      <c r="K62" s="57">
        <f>СХПК!K62+КФХ!K62</f>
        <v>775</v>
      </c>
      <c r="L62" s="57">
        <f>СХПК!L62+КФХ!L62</f>
        <v>205</v>
      </c>
      <c r="M62" s="57">
        <f>СХПК!M62+КФХ!M62</f>
        <v>193</v>
      </c>
      <c r="N62" s="57">
        <f>СХПК!N62+КФХ!N62</f>
        <v>80</v>
      </c>
      <c r="O62" s="57">
        <f>СХПК!O62+КФХ!O62</f>
        <v>154</v>
      </c>
      <c r="P62" s="57">
        <f>СХПК!P62+КФХ!P62</f>
        <v>450</v>
      </c>
      <c r="Q62" s="57">
        <f>СХПК!Q62+КФХ!Q62</f>
        <v>90</v>
      </c>
      <c r="R62" s="57">
        <f>СХПК!R62+КФХ!R62</f>
        <v>240</v>
      </c>
      <c r="S62" s="57">
        <f>СХПК!S62+КФХ!S62</f>
        <v>105</v>
      </c>
      <c r="T62" s="57">
        <f>СХПК!T62+КФХ!T62</f>
        <v>39</v>
      </c>
      <c r="U62" s="57">
        <f>СХПК!U62+КФХ!U62</f>
        <v>35</v>
      </c>
      <c r="V62" s="57">
        <f>СХПК!V62+КФХ!V62</f>
        <v>0</v>
      </c>
      <c r="W62" s="57">
        <f>СХПК!W62+КФХ!W62</f>
        <v>378</v>
      </c>
      <c r="X62" s="57">
        <f>СХПК!X62+КФХ!X62</f>
        <v>30</v>
      </c>
    </row>
    <row r="63" spans="1:24" s="65" customFormat="1" ht="29.25" customHeight="1">
      <c r="A63" s="36" t="s">
        <v>79</v>
      </c>
      <c r="B63" s="17">
        <f>СХПК!B63+КФХ!B63</f>
        <v>0</v>
      </c>
      <c r="C63" s="21">
        <f t="shared" si="17"/>
        <v>0</v>
      </c>
      <c r="D63" s="57">
        <f>СХПК!D63+КФХ!D63</f>
        <v>0</v>
      </c>
      <c r="E63" s="57">
        <f>СХПК!E63+КФХ!E63</f>
        <v>0</v>
      </c>
      <c r="F63" s="57">
        <f>СХПК!F63+КФХ!F63</f>
        <v>0</v>
      </c>
      <c r="G63" s="57">
        <f>СХПК!G63+КФХ!G63</f>
        <v>0</v>
      </c>
      <c r="H63" s="57">
        <f>СХПК!H63+КФХ!H63</f>
        <v>0</v>
      </c>
      <c r="I63" s="57">
        <f>СХПК!I63+КФХ!I63</f>
        <v>0</v>
      </c>
      <c r="J63" s="57">
        <f>СХПК!J63+КФХ!J63</f>
        <v>0</v>
      </c>
      <c r="K63" s="57">
        <f>СХПК!K63+КФХ!K63</f>
        <v>0</v>
      </c>
      <c r="L63" s="57">
        <f>СХПК!L63+КФХ!L63</f>
        <v>0</v>
      </c>
      <c r="M63" s="57">
        <f>СХПК!M63+КФХ!M63</f>
        <v>0</v>
      </c>
      <c r="N63" s="57">
        <f>СХПК!N63+КФХ!N63</f>
        <v>0</v>
      </c>
      <c r="O63" s="57">
        <f>СХПК!O63+КФХ!O63</f>
        <v>0</v>
      </c>
      <c r="P63" s="57">
        <f>СХПК!P63+КФХ!P63</f>
        <v>0</v>
      </c>
      <c r="Q63" s="57">
        <f>СХПК!Q63+КФХ!Q63</f>
        <v>0</v>
      </c>
      <c r="R63" s="57">
        <f>СХПК!R63+КФХ!R63</f>
        <v>0</v>
      </c>
      <c r="S63" s="57">
        <f>СХПК!S63+КФХ!S63</f>
        <v>0</v>
      </c>
      <c r="T63" s="57">
        <f>СХПК!T63+КФХ!T63</f>
        <v>0</v>
      </c>
      <c r="U63" s="57">
        <f>СХПК!U63+КФХ!U63</f>
        <v>0</v>
      </c>
      <c r="V63" s="57">
        <f>СХПК!V63+КФХ!V63</f>
        <v>0</v>
      </c>
      <c r="W63" s="57">
        <f>СХПК!W63+КФХ!W63</f>
        <v>0</v>
      </c>
      <c r="X63" s="57">
        <f>СХПК!X63+КФХ!X63</f>
        <v>0</v>
      </c>
    </row>
    <row r="64" spans="1:24" s="65" customFormat="1" ht="29.25" customHeight="1">
      <c r="A64" s="73" t="s">
        <v>80</v>
      </c>
      <c r="B64" s="17">
        <f>СХПК!B64+КФХ!B64</f>
        <v>0</v>
      </c>
      <c r="C64" s="21">
        <f t="shared" si="17"/>
        <v>265</v>
      </c>
      <c r="D64" s="57">
        <f>СХПК!D64+КФХ!D64</f>
        <v>50</v>
      </c>
      <c r="E64" s="57">
        <f>СХПК!E64+КФХ!E64</f>
        <v>50</v>
      </c>
      <c r="F64" s="57">
        <f>СХПК!F64+КФХ!F64</f>
        <v>0</v>
      </c>
      <c r="G64" s="57">
        <f>СХПК!G64+КФХ!G64</f>
        <v>0</v>
      </c>
      <c r="H64" s="57">
        <f>СХПК!H64+КФХ!H64</f>
        <v>0</v>
      </c>
      <c r="I64" s="57">
        <f>СХПК!I64+КФХ!I64</f>
        <v>0</v>
      </c>
      <c r="J64" s="57">
        <f>СХПК!J64+КФХ!J64</f>
        <v>0</v>
      </c>
      <c r="K64" s="57">
        <f>СХПК!K64+КФХ!K64</f>
        <v>44</v>
      </c>
      <c r="L64" s="57">
        <f>СХПК!L64+КФХ!L64</f>
        <v>0</v>
      </c>
      <c r="M64" s="57">
        <f>СХПК!M64+КФХ!M64</f>
        <v>35</v>
      </c>
      <c r="N64" s="57">
        <f>СХПК!N64+КФХ!N64</f>
        <v>0</v>
      </c>
      <c r="O64" s="57">
        <f>СХПК!O64+КФХ!O64</f>
        <v>0</v>
      </c>
      <c r="P64" s="57">
        <f>СХПК!P64+КФХ!P64</f>
        <v>0</v>
      </c>
      <c r="Q64" s="57">
        <f>СХПК!Q64+КФХ!Q64</f>
        <v>0</v>
      </c>
      <c r="R64" s="57">
        <f>СХПК!R64+КФХ!R64</f>
        <v>86</v>
      </c>
      <c r="S64" s="57">
        <f>СХПК!S64+КФХ!S64</f>
        <v>0</v>
      </c>
      <c r="T64" s="57">
        <f>СХПК!T64+КФХ!T64</f>
        <v>0</v>
      </c>
      <c r="U64" s="57">
        <f>СХПК!U64+КФХ!U64</f>
        <v>0</v>
      </c>
      <c r="V64" s="57">
        <f>СХПК!V64+КФХ!V64</f>
        <v>0</v>
      </c>
      <c r="W64" s="57">
        <f>СХПК!W64+КФХ!W64</f>
        <v>0</v>
      </c>
      <c r="X64" s="57">
        <f>СХПК!X64+КФХ!X64</f>
        <v>0</v>
      </c>
    </row>
    <row r="65" spans="1:24" s="65" customFormat="1" ht="29.25" customHeight="1">
      <c r="A65" s="73" t="s">
        <v>81</v>
      </c>
      <c r="B65" s="17">
        <f>СХПК!B65+КФХ!B65</f>
        <v>0</v>
      </c>
      <c r="C65" s="21">
        <f t="shared" si="17"/>
        <v>300</v>
      </c>
      <c r="D65" s="57">
        <f>СХПК!D65+КФХ!D65</f>
        <v>0</v>
      </c>
      <c r="E65" s="57">
        <f>СХПК!E65+КФХ!E65</f>
        <v>100</v>
      </c>
      <c r="F65" s="57">
        <f>СХПК!F65+КФХ!F65</f>
        <v>0</v>
      </c>
      <c r="G65" s="57">
        <f>СХПК!G65+КФХ!G65</f>
        <v>0</v>
      </c>
      <c r="H65" s="57">
        <f>СХПК!H65+КФХ!H65</f>
        <v>0</v>
      </c>
      <c r="I65" s="57">
        <f>СХПК!I65+КФХ!I65</f>
        <v>0</v>
      </c>
      <c r="J65" s="57">
        <f>СХПК!J65+КФХ!J65</f>
        <v>0</v>
      </c>
      <c r="K65" s="57">
        <f>СХПК!K65+КФХ!K65</f>
        <v>0</v>
      </c>
      <c r="L65" s="57">
        <f>СХПК!L65+КФХ!L65</f>
        <v>0</v>
      </c>
      <c r="M65" s="57">
        <f>СХПК!M65+КФХ!M65</f>
        <v>0</v>
      </c>
      <c r="N65" s="57">
        <f>СХПК!N65+КФХ!N65</f>
        <v>0</v>
      </c>
      <c r="O65" s="57">
        <f>СХПК!O65+КФХ!O65</f>
        <v>0</v>
      </c>
      <c r="P65" s="57">
        <f>СХПК!P65+КФХ!P65</f>
        <v>0</v>
      </c>
      <c r="Q65" s="57">
        <f>СХПК!Q65+КФХ!Q65</f>
        <v>0</v>
      </c>
      <c r="R65" s="57">
        <f>СХПК!R65+КФХ!R65</f>
        <v>200</v>
      </c>
      <c r="S65" s="57">
        <f>СХПК!S65+КФХ!S65</f>
        <v>0</v>
      </c>
      <c r="T65" s="57">
        <f>СХПК!T65+КФХ!T65</f>
        <v>0</v>
      </c>
      <c r="U65" s="57">
        <f>СХПК!U65+КФХ!U65</f>
        <v>0</v>
      </c>
      <c r="V65" s="57">
        <f>СХПК!V65+КФХ!V65</f>
        <v>0</v>
      </c>
      <c r="W65" s="57">
        <f>СХПК!W65+КФХ!W65</f>
        <v>0</v>
      </c>
      <c r="X65" s="57">
        <f>СХПК!X65+КФХ!X65</f>
        <v>0</v>
      </c>
    </row>
    <row r="66" spans="1:24" s="65" customFormat="1" ht="29.25" customHeight="1">
      <c r="A66" s="73" t="s">
        <v>83</v>
      </c>
      <c r="B66" s="17">
        <f>СХПК!B66+КФХ!B66</f>
        <v>0</v>
      </c>
      <c r="C66" s="21">
        <f t="shared" si="17"/>
        <v>200</v>
      </c>
      <c r="D66" s="57">
        <f>СХПК!D66+КФХ!D66</f>
        <v>0</v>
      </c>
      <c r="E66" s="57">
        <f>СХПК!E66+КФХ!E66</f>
        <v>0</v>
      </c>
      <c r="F66" s="57">
        <f>СХПК!F66+КФХ!F66</f>
        <v>0</v>
      </c>
      <c r="G66" s="57">
        <f>СХПК!G66+КФХ!G66</f>
        <v>0</v>
      </c>
      <c r="H66" s="57">
        <f>СХПК!H66+КФХ!H66</f>
        <v>0</v>
      </c>
      <c r="I66" s="57">
        <f>СХПК!I66+КФХ!I66</f>
        <v>0</v>
      </c>
      <c r="J66" s="57">
        <f>СХПК!J66+КФХ!J66</f>
        <v>0</v>
      </c>
      <c r="K66" s="57">
        <f>СХПК!K66+КФХ!K66</f>
        <v>200</v>
      </c>
      <c r="L66" s="57">
        <f>СХПК!L66+КФХ!L66</f>
        <v>0</v>
      </c>
      <c r="M66" s="57">
        <f>СХПК!M66+КФХ!M66</f>
        <v>0</v>
      </c>
      <c r="N66" s="57">
        <f>СХПК!N66+КФХ!N66</f>
        <v>0</v>
      </c>
      <c r="O66" s="57">
        <f>СХПК!O66+КФХ!O66</f>
        <v>0</v>
      </c>
      <c r="P66" s="57">
        <f>СХПК!P66+КФХ!P66</f>
        <v>0</v>
      </c>
      <c r="Q66" s="57">
        <f>СХПК!Q66+КФХ!Q66</f>
        <v>0</v>
      </c>
      <c r="R66" s="57">
        <f>СХПК!R66+КФХ!R66</f>
        <v>0</v>
      </c>
      <c r="S66" s="57">
        <f>СХПК!S66+КФХ!S66</f>
        <v>0</v>
      </c>
      <c r="T66" s="57">
        <f>СХПК!T66+КФХ!T66</f>
        <v>0</v>
      </c>
      <c r="U66" s="57">
        <f>СХПК!U66+КФХ!U66</f>
        <v>0</v>
      </c>
      <c r="V66" s="57">
        <f>СХПК!V66+КФХ!V66</f>
        <v>0</v>
      </c>
      <c r="W66" s="57">
        <f>СХПК!W66+КФХ!W66</f>
        <v>0</v>
      </c>
      <c r="X66" s="57">
        <f>СХПК!X66+КФХ!X66</f>
        <v>0</v>
      </c>
    </row>
    <row r="67" spans="1:24" s="65" customFormat="1" ht="29.25" customHeight="1">
      <c r="A67" s="73" t="s">
        <v>82</v>
      </c>
      <c r="B67" s="17">
        <f>СХПК!B67+КФХ!B67</f>
        <v>0</v>
      </c>
      <c r="C67" s="21">
        <f t="shared" si="17"/>
        <v>0</v>
      </c>
      <c r="D67" s="57">
        <f>СХПК!D67+КФХ!D67</f>
        <v>0</v>
      </c>
      <c r="E67" s="57">
        <f>СХПК!E67+КФХ!E67</f>
        <v>0</v>
      </c>
      <c r="F67" s="57">
        <f>СХПК!F67+КФХ!F67</f>
        <v>0</v>
      </c>
      <c r="G67" s="57">
        <f>СХПК!G67+КФХ!G67</f>
        <v>0</v>
      </c>
      <c r="H67" s="57">
        <f>СХПК!H67+КФХ!H67</f>
        <v>0</v>
      </c>
      <c r="I67" s="57">
        <f>СХПК!I67+КФХ!I67</f>
        <v>0</v>
      </c>
      <c r="J67" s="57">
        <f>СХПК!J67+КФХ!J67</f>
        <v>0</v>
      </c>
      <c r="K67" s="57">
        <f>СХПК!K67+КФХ!K67</f>
        <v>0</v>
      </c>
      <c r="L67" s="57">
        <f>СХПК!L67+КФХ!L67</f>
        <v>0</v>
      </c>
      <c r="M67" s="57">
        <f>СХПК!M67+КФХ!M67</f>
        <v>0</v>
      </c>
      <c r="N67" s="57">
        <f>СХПК!N67+КФХ!N67</f>
        <v>0</v>
      </c>
      <c r="O67" s="57">
        <f>СХПК!O67+КФХ!O67</f>
        <v>0</v>
      </c>
      <c r="P67" s="57">
        <f>СХПК!P67+КФХ!P67</f>
        <v>0</v>
      </c>
      <c r="Q67" s="57">
        <f>СХПК!Q67+КФХ!Q67</f>
        <v>0</v>
      </c>
      <c r="R67" s="57">
        <f>СХПК!R67+КФХ!R67</f>
        <v>0</v>
      </c>
      <c r="S67" s="57">
        <f>СХПК!S67+КФХ!S67</f>
        <v>0</v>
      </c>
      <c r="T67" s="57">
        <f>СХПК!T67+КФХ!T67</f>
        <v>0</v>
      </c>
      <c r="U67" s="57">
        <f>СХПК!U67+КФХ!U67</f>
        <v>0</v>
      </c>
      <c r="V67" s="57">
        <f>СХПК!V67+КФХ!V67</f>
        <v>0</v>
      </c>
      <c r="W67" s="57">
        <f>СХПК!W67+КФХ!W67</f>
        <v>0</v>
      </c>
      <c r="X67" s="57">
        <f>СХПК!X67+КФХ!X67</f>
        <v>0</v>
      </c>
    </row>
    <row r="68" spans="1:24" ht="29.25" customHeight="1">
      <c r="A68" s="28" t="s">
        <v>48</v>
      </c>
      <c r="B68" s="17">
        <f>СХПК!B68+КФХ!B68</f>
        <v>19822</v>
      </c>
      <c r="C68" s="17">
        <f>SUM(D68:X68)</f>
        <v>25559</v>
      </c>
      <c r="D68" s="34">
        <f>СХПК!D68+КФХ!D68</f>
        <v>580</v>
      </c>
      <c r="E68" s="34">
        <f>СХПК!E68+КФХ!E68</f>
        <v>968</v>
      </c>
      <c r="F68" s="34">
        <f>СХПК!F68+КФХ!F68</f>
        <v>1844</v>
      </c>
      <c r="G68" s="34">
        <f>СХПК!G68+КФХ!G68</f>
        <v>2428</v>
      </c>
      <c r="H68" s="34">
        <f>СХПК!H68+КФХ!H68</f>
        <v>500</v>
      </c>
      <c r="I68" s="34">
        <f>СХПК!I68+КФХ!I68</f>
        <v>1241</v>
      </c>
      <c r="J68" s="34">
        <f>СХПК!J68+КФХ!J68</f>
        <v>901</v>
      </c>
      <c r="K68" s="34">
        <f>СХПК!K68+КФХ!K68</f>
        <v>2283</v>
      </c>
      <c r="L68" s="34">
        <f>СХПК!L68+КФХ!L68</f>
        <v>1216</v>
      </c>
      <c r="M68" s="34">
        <f>СХПК!M68+КФХ!M68</f>
        <v>745</v>
      </c>
      <c r="N68" s="34">
        <f>СХПК!N68+КФХ!N68</f>
        <v>360</v>
      </c>
      <c r="O68" s="34">
        <f>СХПК!O68+КФХ!O68</f>
        <v>1816</v>
      </c>
      <c r="P68" s="34">
        <f>СХПК!P68+КФХ!P68</f>
        <v>1212</v>
      </c>
      <c r="Q68" s="34">
        <f>СХПК!Q68+КФХ!Q68</f>
        <v>850</v>
      </c>
      <c r="R68" s="34">
        <f>СХПК!R68+КФХ!R68</f>
        <v>1800</v>
      </c>
      <c r="S68" s="34">
        <f>СХПК!S68+КФХ!S68</f>
        <v>1056</v>
      </c>
      <c r="T68" s="34">
        <f>СХПК!T68+КФХ!T68</f>
        <v>1178</v>
      </c>
      <c r="U68" s="34">
        <f>СХПК!U68+КФХ!U68</f>
        <v>292</v>
      </c>
      <c r="V68" s="34">
        <f>СХПК!V68+КФХ!V68</f>
        <v>1676</v>
      </c>
      <c r="W68" s="34">
        <f>СХПК!W68+КФХ!W68</f>
        <v>1553</v>
      </c>
      <c r="X68" s="34">
        <f>СХПК!X68+КФХ!X68</f>
        <v>1060</v>
      </c>
    </row>
    <row r="69" spans="1:24" ht="29.25" customHeight="1" hidden="1">
      <c r="A69" s="30" t="s">
        <v>47</v>
      </c>
      <c r="B69" s="21">
        <v>23032</v>
      </c>
      <c r="C69" s="68">
        <f>SUM(D69:X69)</f>
        <v>24550</v>
      </c>
      <c r="D69" s="34">
        <f>СХПК!D69+КФХ!D69</f>
        <v>600</v>
      </c>
      <c r="E69" s="34">
        <f>СХПК!E69+КФХ!E69</f>
        <v>940</v>
      </c>
      <c r="F69" s="34">
        <f>СХПК!F69+КФХ!F69</f>
        <v>1740</v>
      </c>
      <c r="G69" s="34">
        <f>СХПК!G69+КФХ!G69</f>
        <v>2930</v>
      </c>
      <c r="H69" s="34">
        <f>СХПК!H69+КФХ!H69</f>
        <v>420</v>
      </c>
      <c r="I69" s="34">
        <f>СХПК!I69+КФХ!I69</f>
        <v>890</v>
      </c>
      <c r="J69" s="34">
        <f>СХПК!J69+КФХ!J69</f>
        <v>750</v>
      </c>
      <c r="K69" s="34">
        <f>СХПК!K69+КФХ!K69</f>
        <v>2230</v>
      </c>
      <c r="L69" s="34">
        <f>СХПК!L69+КФХ!L69</f>
        <v>980</v>
      </c>
      <c r="M69" s="34">
        <f>СХПК!M69+КФХ!M69</f>
        <v>680</v>
      </c>
      <c r="N69" s="34">
        <f>СХПК!N69+КФХ!N69</f>
        <v>290</v>
      </c>
      <c r="O69" s="34">
        <f>СХПК!O69+КФХ!O69</f>
        <v>1840</v>
      </c>
      <c r="P69" s="34">
        <f>СХПК!P69+КФХ!P69</f>
        <v>1180</v>
      </c>
      <c r="Q69" s="34">
        <f>СХПК!Q69+КФХ!Q69</f>
        <v>990</v>
      </c>
      <c r="R69" s="34">
        <f>СХПК!R69+КФХ!R69</f>
        <v>1380</v>
      </c>
      <c r="S69" s="34">
        <f>СХПК!S69+КФХ!S69</f>
        <v>790</v>
      </c>
      <c r="T69" s="34">
        <f>СХПК!T69+КФХ!T69</f>
        <v>1640</v>
      </c>
      <c r="U69" s="34">
        <f>СХПК!U69+КФХ!U69</f>
        <v>290</v>
      </c>
      <c r="V69" s="34">
        <f>СХПК!V69+КФХ!V69</f>
        <v>1750</v>
      </c>
      <c r="W69" s="34">
        <f>СХПК!W69+КФХ!W69</f>
        <v>800</v>
      </c>
      <c r="X69" s="34">
        <f>СХПК!X69+КФХ!X69</f>
        <v>1440</v>
      </c>
    </row>
    <row r="70" spans="1:24" ht="29.25" customHeight="1">
      <c r="A70" s="36" t="s">
        <v>49</v>
      </c>
      <c r="B70" s="32">
        <f>B68/B69</f>
        <v>0.8606286905175408</v>
      </c>
      <c r="C70" s="69">
        <f aca="true" t="shared" si="18" ref="C70:X70">C68/C69</f>
        <v>1.0410997963340123</v>
      </c>
      <c r="D70" s="33">
        <f t="shared" si="18"/>
        <v>0.9666666666666667</v>
      </c>
      <c r="E70" s="33">
        <f t="shared" si="18"/>
        <v>1.0297872340425531</v>
      </c>
      <c r="F70" s="33">
        <f t="shared" si="18"/>
        <v>1.0597701149425287</v>
      </c>
      <c r="G70" s="33">
        <f t="shared" si="18"/>
        <v>0.8286689419795222</v>
      </c>
      <c r="H70" s="33">
        <f t="shared" si="18"/>
        <v>1.1904761904761905</v>
      </c>
      <c r="I70" s="33">
        <f t="shared" si="18"/>
        <v>1.3943820224719101</v>
      </c>
      <c r="J70" s="33">
        <f t="shared" si="18"/>
        <v>1.2013333333333334</v>
      </c>
      <c r="K70" s="33">
        <f t="shared" si="18"/>
        <v>1.0237668161434978</v>
      </c>
      <c r="L70" s="33">
        <f t="shared" si="18"/>
        <v>1.2408163265306122</v>
      </c>
      <c r="M70" s="33">
        <f t="shared" si="18"/>
        <v>1.0955882352941178</v>
      </c>
      <c r="N70" s="33">
        <f t="shared" si="18"/>
        <v>1.2413793103448276</v>
      </c>
      <c r="O70" s="33">
        <f t="shared" si="18"/>
        <v>0.9869565217391304</v>
      </c>
      <c r="P70" s="33">
        <f t="shared" si="18"/>
        <v>1.0271186440677966</v>
      </c>
      <c r="Q70" s="33">
        <f t="shared" si="18"/>
        <v>0.8585858585858586</v>
      </c>
      <c r="R70" s="33">
        <f t="shared" si="18"/>
        <v>1.3043478260869565</v>
      </c>
      <c r="S70" s="33">
        <f t="shared" si="18"/>
        <v>1.3367088607594937</v>
      </c>
      <c r="T70" s="33">
        <f t="shared" si="18"/>
        <v>0.7182926829268292</v>
      </c>
      <c r="U70" s="33">
        <f t="shared" si="18"/>
        <v>1.006896551724138</v>
      </c>
      <c r="V70" s="33">
        <f t="shared" si="18"/>
        <v>0.9577142857142857</v>
      </c>
      <c r="W70" s="33">
        <f t="shared" si="18"/>
        <v>1.94125</v>
      </c>
      <c r="X70" s="33">
        <f t="shared" si="18"/>
        <v>0.7361111111111112</v>
      </c>
    </row>
    <row r="71" spans="1:24" ht="21.75" customHeight="1">
      <c r="A71" s="36"/>
      <c r="B71" s="32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34.5" customHeight="1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1"/>
    </row>
    <row r="73" spans="1:2" ht="31.5" customHeight="1">
      <c r="A73" s="8"/>
      <c r="B73" s="13"/>
    </row>
    <row r="74" spans="1:2" ht="17.25">
      <c r="A74" s="8" t="s">
        <v>66</v>
      </c>
      <c r="B74" s="13"/>
    </row>
    <row r="75" spans="1:2" ht="17.25">
      <c r="A75" s="2"/>
      <c r="B75" s="13"/>
    </row>
    <row r="76" spans="1:2" ht="17.25">
      <c r="A76" s="2"/>
      <c r="B76" s="14"/>
    </row>
    <row r="77" spans="1:2" ht="17.25">
      <c r="A77" s="2"/>
      <c r="B77" s="14"/>
    </row>
    <row r="78" spans="1:2" ht="17.25">
      <c r="A78" s="2"/>
      <c r="B78" s="13"/>
    </row>
    <row r="79" spans="1:2" ht="17.25">
      <c r="A79" s="2"/>
      <c r="B79" s="14"/>
    </row>
    <row r="80" spans="1:2" ht="17.25">
      <c r="A80" s="2"/>
      <c r="B80" s="14"/>
    </row>
    <row r="81" spans="1:2" ht="17.25">
      <c r="A81" s="2"/>
      <c r="B81" s="15"/>
    </row>
    <row r="82" spans="1:2" ht="17.25">
      <c r="A82" s="2"/>
      <c r="B82" s="15"/>
    </row>
    <row r="83" ht="16.5">
      <c r="A83" s="2"/>
    </row>
    <row r="84" ht="16.5">
      <c r="A84" s="2"/>
    </row>
    <row r="85" ht="16.5">
      <c r="A85" s="2"/>
    </row>
    <row r="86" ht="16.5">
      <c r="A86" s="2"/>
    </row>
    <row r="87" ht="16.5">
      <c r="A87" s="2"/>
    </row>
    <row r="88" ht="16.5">
      <c r="A88" s="2"/>
    </row>
    <row r="89" ht="16.5">
      <c r="A89" s="2"/>
    </row>
    <row r="90" ht="16.5">
      <c r="A90" s="2"/>
    </row>
    <row r="91" ht="16.5">
      <c r="A91" s="2"/>
    </row>
    <row r="92" ht="16.5">
      <c r="A92" s="2"/>
    </row>
    <row r="93" ht="16.5">
      <c r="A93" s="2"/>
    </row>
    <row r="94" ht="16.5">
      <c r="A94" s="2"/>
    </row>
    <row r="95" ht="16.5">
      <c r="A95" s="2"/>
    </row>
    <row r="96" ht="16.5">
      <c r="A96" s="2"/>
    </row>
    <row r="97" ht="16.5">
      <c r="A97" s="2"/>
    </row>
    <row r="98" ht="16.5">
      <c r="A98" s="2"/>
    </row>
    <row r="99" ht="16.5">
      <c r="A99" s="2"/>
    </row>
    <row r="100" ht="16.5">
      <c r="A100" s="2"/>
    </row>
    <row r="101" ht="16.5">
      <c r="A101" s="2"/>
    </row>
    <row r="102" ht="16.5">
      <c r="A102" s="2"/>
    </row>
    <row r="103" ht="16.5">
      <c r="A103" s="2"/>
    </row>
    <row r="104" ht="16.5">
      <c r="A104" s="2"/>
    </row>
    <row r="105" ht="16.5">
      <c r="A105" s="2"/>
    </row>
    <row r="106" ht="16.5">
      <c r="A106" s="2"/>
    </row>
    <row r="107" ht="16.5">
      <c r="A107" s="2"/>
    </row>
    <row r="108" ht="16.5">
      <c r="A108" s="2"/>
    </row>
    <row r="109" ht="16.5">
      <c r="A109" s="2"/>
    </row>
    <row r="110" ht="16.5">
      <c r="A110" s="2"/>
    </row>
    <row r="111" ht="16.5">
      <c r="A111" s="2"/>
    </row>
    <row r="112" ht="16.5">
      <c r="A112" s="2"/>
    </row>
    <row r="113" ht="16.5">
      <c r="A113" s="2"/>
    </row>
    <row r="114" ht="16.5">
      <c r="A114" s="2"/>
    </row>
    <row r="115" ht="16.5">
      <c r="A115" s="2"/>
    </row>
    <row r="116" ht="16.5">
      <c r="A116" s="2"/>
    </row>
    <row r="117" ht="16.5">
      <c r="A117" s="2"/>
    </row>
    <row r="118" ht="16.5">
      <c r="A118" s="2"/>
    </row>
    <row r="119" ht="16.5">
      <c r="A119" s="2"/>
    </row>
    <row r="120" ht="16.5">
      <c r="A120" s="2"/>
    </row>
    <row r="121" ht="16.5">
      <c r="A121" s="2"/>
    </row>
    <row r="122" ht="16.5">
      <c r="A122" s="2"/>
    </row>
    <row r="123" ht="16.5">
      <c r="A123" s="2"/>
    </row>
    <row r="124" ht="16.5">
      <c r="A124" s="2"/>
    </row>
    <row r="125" ht="16.5">
      <c r="A125" s="2"/>
    </row>
    <row r="126" ht="16.5">
      <c r="A126" s="2"/>
    </row>
    <row r="127" ht="16.5">
      <c r="A127" s="2"/>
    </row>
    <row r="128" ht="16.5">
      <c r="A128" s="2"/>
    </row>
    <row r="129" ht="16.5">
      <c r="A129" s="2"/>
    </row>
    <row r="130" ht="16.5">
      <c r="A130" s="2"/>
    </row>
    <row r="131" ht="16.5">
      <c r="A131" s="2"/>
    </row>
    <row r="132" ht="16.5">
      <c r="A132" s="2"/>
    </row>
    <row r="133" ht="16.5">
      <c r="A133" s="2"/>
    </row>
    <row r="134" ht="16.5">
      <c r="A134" s="2"/>
    </row>
    <row r="135" ht="16.5">
      <c r="A135" s="2"/>
    </row>
    <row r="136" ht="16.5">
      <c r="A136" s="2"/>
    </row>
    <row r="137" ht="16.5">
      <c r="A137" s="2"/>
    </row>
    <row r="138" ht="16.5">
      <c r="A138" s="2"/>
    </row>
    <row r="139" ht="16.5">
      <c r="A139" s="2"/>
    </row>
    <row r="140" ht="16.5">
      <c r="A140" s="2"/>
    </row>
    <row r="141" ht="16.5">
      <c r="A141" s="2"/>
    </row>
    <row r="142" ht="16.5">
      <c r="A142" s="2"/>
    </row>
    <row r="143" ht="16.5">
      <c r="A143" s="2"/>
    </row>
    <row r="144" ht="16.5">
      <c r="A144" s="2"/>
    </row>
    <row r="145" ht="16.5">
      <c r="A145" s="2"/>
    </row>
    <row r="146" ht="16.5">
      <c r="A146" s="2"/>
    </row>
    <row r="147" ht="16.5">
      <c r="A147" s="2"/>
    </row>
    <row r="148" ht="16.5">
      <c r="A148" s="2"/>
    </row>
    <row r="149" ht="16.5">
      <c r="A149" s="2"/>
    </row>
    <row r="150" ht="16.5">
      <c r="A150" s="2"/>
    </row>
    <row r="151" ht="16.5">
      <c r="A151" s="2"/>
    </row>
    <row r="152" ht="16.5">
      <c r="A152" s="2"/>
    </row>
    <row r="153" ht="16.5">
      <c r="A153" s="2"/>
    </row>
    <row r="154" ht="16.5">
      <c r="A154" s="2"/>
    </row>
    <row r="155" ht="16.5">
      <c r="A155" s="2"/>
    </row>
    <row r="156" ht="16.5">
      <c r="A156" s="2"/>
    </row>
    <row r="157" ht="16.5">
      <c r="A157" s="2"/>
    </row>
    <row r="158" ht="16.5">
      <c r="A158" s="2"/>
    </row>
    <row r="159" ht="16.5">
      <c r="A159" s="2"/>
    </row>
    <row r="160" ht="16.5">
      <c r="A160" s="2"/>
    </row>
    <row r="161" ht="16.5">
      <c r="A161" s="2"/>
    </row>
    <row r="162" ht="16.5">
      <c r="A162" s="2"/>
    </row>
    <row r="163" ht="16.5">
      <c r="A163" s="2"/>
    </row>
    <row r="164" ht="16.5">
      <c r="A164" s="2"/>
    </row>
    <row r="165" ht="16.5">
      <c r="A165" s="2"/>
    </row>
    <row r="166" ht="16.5">
      <c r="A166" s="2"/>
    </row>
    <row r="167" ht="16.5">
      <c r="A167" s="2"/>
    </row>
    <row r="168" ht="16.5">
      <c r="A168" s="2"/>
    </row>
    <row r="169" ht="16.5">
      <c r="A169" s="2"/>
    </row>
    <row r="170" ht="16.5">
      <c r="A170" s="2"/>
    </row>
    <row r="171" ht="16.5">
      <c r="A171" s="2"/>
    </row>
    <row r="172" ht="16.5">
      <c r="A172" s="2"/>
    </row>
    <row r="173" ht="16.5">
      <c r="A173" s="2"/>
    </row>
    <row r="174" ht="16.5">
      <c r="A174" s="2"/>
    </row>
    <row r="175" ht="16.5">
      <c r="A175" s="2"/>
    </row>
    <row r="176" ht="16.5">
      <c r="A176" s="2"/>
    </row>
    <row r="177" ht="16.5">
      <c r="A177" s="2"/>
    </row>
    <row r="178" ht="16.5">
      <c r="A178" s="2"/>
    </row>
    <row r="179" ht="16.5">
      <c r="A179" s="2"/>
    </row>
    <row r="180" ht="16.5">
      <c r="A180" s="2"/>
    </row>
    <row r="181" ht="16.5">
      <c r="A181" s="2"/>
    </row>
    <row r="182" ht="16.5">
      <c r="A182" s="2"/>
    </row>
    <row r="183" ht="16.5">
      <c r="A183" s="2"/>
    </row>
    <row r="184" ht="16.5">
      <c r="A184" s="2"/>
    </row>
    <row r="185" ht="16.5">
      <c r="A185" s="2"/>
    </row>
    <row r="186" ht="16.5">
      <c r="A186" s="2"/>
    </row>
    <row r="187" ht="16.5">
      <c r="A187" s="2"/>
    </row>
    <row r="188" ht="16.5">
      <c r="A188" s="2"/>
    </row>
    <row r="189" ht="16.5">
      <c r="A189" s="2"/>
    </row>
    <row r="190" ht="16.5">
      <c r="A190" s="2"/>
    </row>
    <row r="191" ht="16.5">
      <c r="A191" s="2"/>
    </row>
    <row r="192" ht="16.5">
      <c r="A192" s="2"/>
    </row>
    <row r="193" ht="16.5">
      <c r="A193" s="2"/>
    </row>
    <row r="194" ht="16.5">
      <c r="A194" s="2"/>
    </row>
    <row r="195" ht="16.5">
      <c r="A195" s="2"/>
    </row>
    <row r="196" ht="16.5">
      <c r="A196" s="2"/>
    </row>
    <row r="197" ht="16.5">
      <c r="A197" s="2"/>
    </row>
    <row r="198" ht="16.5">
      <c r="A198" s="2"/>
    </row>
    <row r="199" ht="16.5">
      <c r="A199" s="2"/>
    </row>
    <row r="200" ht="16.5">
      <c r="A200" s="2"/>
    </row>
    <row r="201" ht="16.5">
      <c r="A201" s="2"/>
    </row>
    <row r="202" ht="16.5">
      <c r="A202" s="2"/>
    </row>
    <row r="203" ht="16.5">
      <c r="A203" s="2"/>
    </row>
    <row r="204" ht="16.5">
      <c r="A204" s="2"/>
    </row>
    <row r="205" ht="16.5">
      <c r="A205" s="2"/>
    </row>
    <row r="206" ht="16.5">
      <c r="A206" s="2"/>
    </row>
    <row r="207" ht="16.5">
      <c r="A207" s="2"/>
    </row>
    <row r="208" ht="16.5">
      <c r="A208" s="2"/>
    </row>
    <row r="209" ht="16.5">
      <c r="A209" s="2"/>
    </row>
    <row r="210" ht="16.5">
      <c r="A210" s="2"/>
    </row>
    <row r="211" ht="16.5">
      <c r="A211" s="2"/>
    </row>
    <row r="212" ht="16.5">
      <c r="A212" s="2"/>
    </row>
    <row r="213" ht="16.5">
      <c r="A213" s="2"/>
    </row>
    <row r="214" ht="16.5">
      <c r="A214" s="2"/>
    </row>
    <row r="215" ht="16.5">
      <c r="A215" s="2"/>
    </row>
    <row r="216" ht="16.5">
      <c r="A216" s="2"/>
    </row>
    <row r="217" ht="16.5">
      <c r="A217" s="2"/>
    </row>
    <row r="218" ht="16.5">
      <c r="A218" s="2"/>
    </row>
    <row r="219" ht="16.5">
      <c r="A219" s="2"/>
    </row>
    <row r="220" ht="16.5">
      <c r="A220" s="2"/>
    </row>
    <row r="221" ht="16.5">
      <c r="A221" s="2"/>
    </row>
    <row r="222" ht="16.5">
      <c r="A222" s="2"/>
    </row>
    <row r="223" ht="16.5">
      <c r="A223" s="2"/>
    </row>
    <row r="224" ht="16.5">
      <c r="A224" s="2"/>
    </row>
    <row r="225" ht="16.5">
      <c r="A225" s="2"/>
    </row>
    <row r="226" ht="16.5">
      <c r="A226" s="2"/>
    </row>
    <row r="227" ht="16.5">
      <c r="A227" s="2"/>
    </row>
    <row r="228" ht="16.5">
      <c r="A228" s="2"/>
    </row>
    <row r="229" ht="16.5">
      <c r="A229" s="2"/>
    </row>
    <row r="230" ht="16.5">
      <c r="A230" s="2"/>
    </row>
    <row r="231" ht="16.5">
      <c r="A231" s="2"/>
    </row>
    <row r="232" ht="16.5">
      <c r="A232" s="2"/>
    </row>
    <row r="233" ht="16.5">
      <c r="A233" s="2"/>
    </row>
    <row r="234" ht="16.5">
      <c r="A234" s="2"/>
    </row>
    <row r="235" ht="16.5">
      <c r="A235" s="2"/>
    </row>
    <row r="236" ht="16.5">
      <c r="A236" s="2"/>
    </row>
    <row r="237" ht="16.5">
      <c r="A237" s="2"/>
    </row>
    <row r="238" ht="16.5">
      <c r="A238" s="2"/>
    </row>
    <row r="239" ht="16.5">
      <c r="A239" s="2"/>
    </row>
    <row r="240" ht="16.5">
      <c r="A240" s="2"/>
    </row>
    <row r="241" ht="16.5">
      <c r="A241" s="2"/>
    </row>
    <row r="242" ht="16.5">
      <c r="A242" s="2"/>
    </row>
    <row r="243" ht="16.5">
      <c r="A243" s="2"/>
    </row>
    <row r="244" ht="16.5">
      <c r="A244" s="2"/>
    </row>
    <row r="245" ht="16.5">
      <c r="A245" s="2"/>
    </row>
    <row r="246" ht="16.5">
      <c r="A246" s="2"/>
    </row>
    <row r="247" ht="16.5">
      <c r="A247" s="2"/>
    </row>
    <row r="248" ht="16.5">
      <c r="A248" s="2"/>
    </row>
    <row r="249" ht="16.5">
      <c r="A249" s="2"/>
    </row>
    <row r="250" ht="16.5">
      <c r="A250" s="2"/>
    </row>
    <row r="251" ht="16.5">
      <c r="A251" s="2"/>
    </row>
    <row r="252" ht="16.5">
      <c r="A252" s="2"/>
    </row>
    <row r="253" ht="16.5">
      <c r="A253" s="2"/>
    </row>
    <row r="254" ht="16.5">
      <c r="A254" s="2"/>
    </row>
    <row r="255" ht="16.5">
      <c r="A255" s="2"/>
    </row>
    <row r="256" ht="16.5">
      <c r="A256" s="2"/>
    </row>
    <row r="257" ht="16.5">
      <c r="A257" s="2"/>
    </row>
    <row r="258" ht="16.5">
      <c r="A258" s="2"/>
    </row>
    <row r="259" ht="16.5">
      <c r="A259" s="2"/>
    </row>
    <row r="260" ht="16.5">
      <c r="A260" s="2"/>
    </row>
    <row r="261" ht="16.5">
      <c r="A261" s="2"/>
    </row>
    <row r="262" ht="16.5">
      <c r="A262" s="2"/>
    </row>
    <row r="263" ht="16.5">
      <c r="A263" s="2"/>
    </row>
    <row r="264" ht="16.5">
      <c r="A264" s="2"/>
    </row>
    <row r="265" ht="16.5">
      <c r="A265" s="2"/>
    </row>
    <row r="266" ht="16.5">
      <c r="A266" s="2"/>
    </row>
    <row r="267" ht="16.5">
      <c r="A267" s="2"/>
    </row>
    <row r="268" ht="16.5">
      <c r="A268" s="2"/>
    </row>
    <row r="269" ht="16.5">
      <c r="A269" s="2"/>
    </row>
    <row r="270" ht="16.5">
      <c r="A270" s="2"/>
    </row>
    <row r="271" ht="16.5">
      <c r="A271" s="2"/>
    </row>
    <row r="272" ht="16.5">
      <c r="A272" s="2"/>
    </row>
    <row r="273" ht="16.5">
      <c r="A273" s="2"/>
    </row>
    <row r="274" ht="16.5">
      <c r="A274" s="2"/>
    </row>
    <row r="275" ht="16.5">
      <c r="A275" s="2"/>
    </row>
    <row r="276" ht="16.5">
      <c r="A276" s="2"/>
    </row>
    <row r="277" ht="16.5">
      <c r="A277" s="2"/>
    </row>
    <row r="278" ht="16.5">
      <c r="A278" s="2"/>
    </row>
    <row r="279" ht="16.5">
      <c r="A279" s="2"/>
    </row>
    <row r="280" ht="16.5">
      <c r="A280" s="2"/>
    </row>
    <row r="281" ht="16.5">
      <c r="A281" s="2"/>
    </row>
    <row r="282" ht="16.5">
      <c r="A282" s="2"/>
    </row>
    <row r="283" ht="16.5">
      <c r="A283" s="2"/>
    </row>
    <row r="284" ht="16.5">
      <c r="A284" s="2"/>
    </row>
    <row r="285" ht="16.5">
      <c r="A285" s="2"/>
    </row>
    <row r="286" ht="16.5">
      <c r="A286" s="2"/>
    </row>
    <row r="287" ht="16.5">
      <c r="A287" s="2"/>
    </row>
    <row r="288" ht="16.5">
      <c r="A288" s="2"/>
    </row>
    <row r="289" ht="16.5">
      <c r="A289" s="2"/>
    </row>
    <row r="290" ht="16.5">
      <c r="A290" s="2"/>
    </row>
    <row r="291" ht="16.5">
      <c r="A291" s="2"/>
    </row>
    <row r="292" ht="16.5">
      <c r="A292" s="2"/>
    </row>
    <row r="293" ht="16.5">
      <c r="A293" s="2"/>
    </row>
    <row r="294" ht="16.5">
      <c r="A294" s="2"/>
    </row>
    <row r="295" ht="16.5">
      <c r="A295" s="2"/>
    </row>
    <row r="296" ht="16.5">
      <c r="A296" s="2"/>
    </row>
    <row r="297" ht="16.5">
      <c r="A297" s="2"/>
    </row>
    <row r="298" ht="16.5">
      <c r="A298" s="2"/>
    </row>
    <row r="299" ht="16.5">
      <c r="A299" s="2"/>
    </row>
    <row r="300" ht="16.5">
      <c r="A300" s="2"/>
    </row>
    <row r="301" ht="16.5">
      <c r="A301" s="2"/>
    </row>
    <row r="302" ht="16.5">
      <c r="A302" s="2"/>
    </row>
    <row r="303" ht="16.5">
      <c r="A303" s="2"/>
    </row>
    <row r="304" ht="16.5">
      <c r="A304" s="2"/>
    </row>
    <row r="305" ht="16.5">
      <c r="A305" s="2"/>
    </row>
    <row r="306" ht="16.5">
      <c r="A306" s="2"/>
    </row>
    <row r="307" ht="16.5">
      <c r="A307" s="2"/>
    </row>
    <row r="308" ht="16.5">
      <c r="A308" s="2"/>
    </row>
    <row r="309" ht="16.5">
      <c r="A309" s="2"/>
    </row>
    <row r="310" ht="16.5">
      <c r="A310" s="2"/>
    </row>
    <row r="311" ht="16.5">
      <c r="A311" s="2"/>
    </row>
    <row r="312" ht="16.5">
      <c r="A312" s="2"/>
    </row>
    <row r="313" ht="16.5">
      <c r="A313" s="2"/>
    </row>
    <row r="314" ht="16.5">
      <c r="A314" s="2"/>
    </row>
    <row r="315" ht="16.5">
      <c r="A315" s="2"/>
    </row>
    <row r="316" ht="16.5">
      <c r="A316" s="2"/>
    </row>
    <row r="317" ht="16.5">
      <c r="A317" s="2"/>
    </row>
    <row r="318" ht="16.5">
      <c r="A318" s="2"/>
    </row>
    <row r="319" ht="16.5">
      <c r="A319" s="2"/>
    </row>
    <row r="320" ht="16.5">
      <c r="A320" s="2"/>
    </row>
    <row r="321" ht="16.5">
      <c r="A321" s="2"/>
    </row>
    <row r="322" ht="16.5">
      <c r="A322" s="2"/>
    </row>
    <row r="323" ht="16.5">
      <c r="A323" s="2"/>
    </row>
    <row r="324" ht="16.5">
      <c r="A324" s="2"/>
    </row>
    <row r="325" ht="16.5">
      <c r="A325" s="2"/>
    </row>
    <row r="326" ht="16.5">
      <c r="A326" s="2"/>
    </row>
    <row r="327" ht="16.5">
      <c r="A327" s="2"/>
    </row>
    <row r="328" ht="16.5">
      <c r="A328" s="2"/>
    </row>
    <row r="329" ht="16.5">
      <c r="A329" s="2"/>
    </row>
    <row r="330" ht="16.5">
      <c r="A330" s="2"/>
    </row>
    <row r="331" ht="16.5">
      <c r="A331" s="2"/>
    </row>
    <row r="332" ht="16.5">
      <c r="A332" s="2"/>
    </row>
    <row r="333" ht="16.5">
      <c r="A333" s="2"/>
    </row>
    <row r="334" ht="16.5">
      <c r="A334" s="2"/>
    </row>
    <row r="335" ht="16.5">
      <c r="A335" s="2"/>
    </row>
    <row r="336" ht="16.5">
      <c r="A336" s="2"/>
    </row>
    <row r="337" ht="16.5">
      <c r="A337" s="2"/>
    </row>
    <row r="338" ht="16.5">
      <c r="A338" s="2"/>
    </row>
    <row r="339" ht="16.5">
      <c r="A339" s="2"/>
    </row>
    <row r="340" ht="16.5">
      <c r="A340" s="2"/>
    </row>
    <row r="341" ht="16.5">
      <c r="A341" s="2"/>
    </row>
    <row r="342" ht="16.5">
      <c r="A342" s="2"/>
    </row>
    <row r="343" ht="16.5">
      <c r="A343" s="2"/>
    </row>
    <row r="344" ht="16.5">
      <c r="A344" s="2"/>
    </row>
    <row r="345" ht="16.5">
      <c r="A345" s="2"/>
    </row>
    <row r="346" ht="16.5">
      <c r="A346" s="2"/>
    </row>
    <row r="347" ht="16.5">
      <c r="A347" s="2"/>
    </row>
    <row r="348" ht="16.5">
      <c r="A348" s="2"/>
    </row>
    <row r="349" ht="16.5">
      <c r="A349" s="2"/>
    </row>
    <row r="350" ht="16.5">
      <c r="A350" s="2"/>
    </row>
    <row r="351" ht="16.5">
      <c r="A351" s="2"/>
    </row>
    <row r="352" ht="16.5">
      <c r="A352" s="2"/>
    </row>
    <row r="353" ht="16.5">
      <c r="A353" s="2"/>
    </row>
    <row r="354" ht="16.5">
      <c r="A354" s="2"/>
    </row>
    <row r="355" ht="16.5">
      <c r="A355" s="2"/>
    </row>
    <row r="356" ht="16.5">
      <c r="A356" s="2"/>
    </row>
    <row r="357" ht="16.5">
      <c r="A357" s="2"/>
    </row>
    <row r="358" ht="16.5">
      <c r="A358" s="2"/>
    </row>
    <row r="359" ht="16.5">
      <c r="A359" s="2"/>
    </row>
    <row r="360" ht="16.5">
      <c r="A360" s="2"/>
    </row>
    <row r="361" ht="16.5">
      <c r="A361" s="2"/>
    </row>
    <row r="362" ht="16.5">
      <c r="A362" s="2"/>
    </row>
    <row r="363" ht="16.5">
      <c r="A363" s="2"/>
    </row>
    <row r="364" ht="16.5">
      <c r="A364" s="2"/>
    </row>
    <row r="365" ht="16.5">
      <c r="A365" s="2"/>
    </row>
    <row r="366" ht="16.5">
      <c r="A366" s="2"/>
    </row>
    <row r="367" ht="16.5">
      <c r="A367" s="2"/>
    </row>
    <row r="368" ht="16.5">
      <c r="A368" s="2"/>
    </row>
    <row r="369" ht="16.5">
      <c r="A369" s="2"/>
    </row>
    <row r="370" ht="16.5">
      <c r="A370" s="2"/>
    </row>
    <row r="371" ht="16.5">
      <c r="A371" s="2"/>
    </row>
    <row r="372" ht="16.5">
      <c r="A372" s="2"/>
    </row>
    <row r="373" ht="16.5">
      <c r="A373" s="2"/>
    </row>
    <row r="374" ht="16.5">
      <c r="A374" s="2"/>
    </row>
    <row r="375" ht="16.5">
      <c r="A375" s="2"/>
    </row>
    <row r="376" ht="16.5">
      <c r="A376" s="2"/>
    </row>
    <row r="377" ht="16.5">
      <c r="A377" s="2"/>
    </row>
    <row r="378" ht="16.5">
      <c r="A378" s="2"/>
    </row>
    <row r="379" ht="16.5">
      <c r="A379" s="2"/>
    </row>
    <row r="380" ht="16.5">
      <c r="A380" s="2"/>
    </row>
    <row r="381" ht="16.5">
      <c r="A381" s="2"/>
    </row>
    <row r="382" ht="16.5">
      <c r="A382" s="2"/>
    </row>
    <row r="383" ht="16.5">
      <c r="A383" s="2"/>
    </row>
    <row r="384" ht="16.5">
      <c r="A384" s="2"/>
    </row>
    <row r="385" ht="16.5">
      <c r="A385" s="2"/>
    </row>
    <row r="386" ht="16.5">
      <c r="A386" s="2"/>
    </row>
    <row r="387" ht="16.5">
      <c r="A387" s="2"/>
    </row>
    <row r="388" ht="16.5">
      <c r="A388" s="2"/>
    </row>
    <row r="389" ht="16.5">
      <c r="A389" s="2"/>
    </row>
    <row r="390" ht="16.5">
      <c r="A390" s="2"/>
    </row>
    <row r="391" ht="16.5">
      <c r="A391" s="2"/>
    </row>
    <row r="392" ht="16.5">
      <c r="A392" s="2"/>
    </row>
    <row r="393" ht="16.5">
      <c r="A393" s="2"/>
    </row>
    <row r="394" ht="16.5">
      <c r="A394" s="2"/>
    </row>
    <row r="395" ht="16.5">
      <c r="A395" s="2"/>
    </row>
    <row r="396" ht="16.5">
      <c r="A396" s="2"/>
    </row>
    <row r="397" ht="16.5">
      <c r="A397" s="2"/>
    </row>
    <row r="398" ht="16.5">
      <c r="A398" s="2"/>
    </row>
    <row r="399" ht="16.5">
      <c r="A399" s="2"/>
    </row>
    <row r="400" ht="16.5">
      <c r="A400" s="2"/>
    </row>
    <row r="401" ht="16.5">
      <c r="A401" s="2"/>
    </row>
    <row r="402" ht="16.5">
      <c r="A402" s="2"/>
    </row>
    <row r="403" ht="16.5">
      <c r="A403" s="2"/>
    </row>
    <row r="404" ht="16.5">
      <c r="A404" s="2"/>
    </row>
    <row r="405" ht="16.5">
      <c r="A405" s="2"/>
    </row>
    <row r="406" ht="16.5">
      <c r="A406" s="2"/>
    </row>
    <row r="407" ht="16.5">
      <c r="A407" s="2"/>
    </row>
    <row r="408" ht="16.5">
      <c r="A408" s="2"/>
    </row>
    <row r="409" ht="16.5">
      <c r="A409" s="2"/>
    </row>
    <row r="410" ht="16.5">
      <c r="A410" s="2"/>
    </row>
    <row r="411" ht="16.5">
      <c r="A411" s="2"/>
    </row>
    <row r="412" ht="16.5">
      <c r="A412" s="2"/>
    </row>
    <row r="413" ht="16.5">
      <c r="A413" s="2"/>
    </row>
    <row r="414" ht="16.5">
      <c r="A414" s="2"/>
    </row>
    <row r="415" ht="16.5">
      <c r="A415" s="2"/>
    </row>
    <row r="416" ht="16.5">
      <c r="A416" s="2"/>
    </row>
    <row r="417" ht="16.5">
      <c r="A417" s="2"/>
    </row>
    <row r="418" ht="16.5">
      <c r="A418" s="2"/>
    </row>
    <row r="419" ht="16.5">
      <c r="A419" s="2"/>
    </row>
    <row r="420" ht="16.5">
      <c r="A420" s="2"/>
    </row>
    <row r="421" ht="16.5">
      <c r="A421" s="2"/>
    </row>
    <row r="422" ht="16.5">
      <c r="A422" s="2"/>
    </row>
    <row r="423" ht="16.5">
      <c r="A423" s="2"/>
    </row>
    <row r="424" ht="16.5">
      <c r="A424" s="2"/>
    </row>
    <row r="425" ht="16.5">
      <c r="A425" s="2"/>
    </row>
    <row r="426" ht="16.5">
      <c r="A426" s="2"/>
    </row>
    <row r="427" ht="16.5">
      <c r="A427" s="2"/>
    </row>
    <row r="428" ht="16.5">
      <c r="A428" s="2"/>
    </row>
    <row r="429" ht="16.5">
      <c r="A429" s="2"/>
    </row>
    <row r="430" ht="16.5">
      <c r="A430" s="2"/>
    </row>
    <row r="431" ht="16.5">
      <c r="A431" s="2"/>
    </row>
    <row r="432" ht="16.5">
      <c r="A432" s="2"/>
    </row>
    <row r="433" ht="16.5">
      <c r="A433" s="2"/>
    </row>
    <row r="434" ht="16.5">
      <c r="A434" s="2"/>
    </row>
    <row r="435" ht="16.5">
      <c r="A435" s="2"/>
    </row>
    <row r="436" ht="16.5">
      <c r="A436" s="2"/>
    </row>
    <row r="437" ht="16.5">
      <c r="A437" s="2"/>
    </row>
    <row r="438" ht="16.5">
      <c r="A438" s="2"/>
    </row>
    <row r="439" ht="16.5">
      <c r="A439" s="2"/>
    </row>
    <row r="440" ht="16.5">
      <c r="A440" s="2"/>
    </row>
    <row r="441" ht="16.5">
      <c r="A441" s="2"/>
    </row>
    <row r="442" ht="16.5">
      <c r="A442" s="2"/>
    </row>
    <row r="443" ht="16.5">
      <c r="A443" s="2"/>
    </row>
    <row r="444" ht="16.5">
      <c r="A444" s="2"/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ht="16.5">
      <c r="A475" s="2"/>
    </row>
    <row r="476" ht="16.5">
      <c r="A476" s="2"/>
    </row>
    <row r="477" ht="16.5">
      <c r="A477" s="2"/>
    </row>
    <row r="478" ht="16.5">
      <c r="A478" s="2"/>
    </row>
    <row r="479" ht="16.5">
      <c r="A479" s="2"/>
    </row>
    <row r="480" ht="16.5">
      <c r="A480" s="2"/>
    </row>
    <row r="481" ht="16.5">
      <c r="A481" s="2"/>
    </row>
    <row r="482" ht="16.5">
      <c r="A482" s="2"/>
    </row>
    <row r="483" ht="16.5">
      <c r="A483" s="2"/>
    </row>
    <row r="484" ht="16.5">
      <c r="A484" s="2"/>
    </row>
    <row r="485" ht="16.5">
      <c r="A485" s="2"/>
    </row>
    <row r="486" ht="16.5">
      <c r="A486" s="2"/>
    </row>
    <row r="487" ht="16.5">
      <c r="A487" s="2"/>
    </row>
    <row r="488" ht="16.5">
      <c r="A488" s="2"/>
    </row>
    <row r="489" ht="16.5">
      <c r="A489" s="2"/>
    </row>
    <row r="490" ht="16.5">
      <c r="A490" s="2"/>
    </row>
    <row r="491" ht="16.5">
      <c r="A491" s="2"/>
    </row>
    <row r="492" ht="16.5">
      <c r="A492" s="2"/>
    </row>
    <row r="493" ht="16.5">
      <c r="A493" s="2"/>
    </row>
    <row r="494" ht="16.5">
      <c r="A494" s="2"/>
    </row>
    <row r="495" ht="16.5">
      <c r="A495" s="2"/>
    </row>
    <row r="496" ht="16.5">
      <c r="A496" s="2"/>
    </row>
    <row r="497" ht="16.5">
      <c r="A497" s="2"/>
    </row>
    <row r="498" ht="16.5">
      <c r="A498" s="2"/>
    </row>
    <row r="499" ht="16.5">
      <c r="A499" s="2"/>
    </row>
    <row r="500" ht="16.5">
      <c r="A500" s="2"/>
    </row>
    <row r="501" ht="16.5">
      <c r="A501" s="2"/>
    </row>
    <row r="502" ht="16.5">
      <c r="A502" s="2"/>
    </row>
    <row r="503" ht="16.5">
      <c r="A503" s="2"/>
    </row>
  </sheetData>
  <mergeCells count="27">
    <mergeCell ref="A2:X2"/>
    <mergeCell ref="A4:A6"/>
    <mergeCell ref="B4:B6"/>
    <mergeCell ref="C4:C6"/>
    <mergeCell ref="D4:X4"/>
    <mergeCell ref="D5:D6"/>
    <mergeCell ref="E5:E6"/>
    <mergeCell ref="F5:F6"/>
    <mergeCell ref="G5:G6"/>
    <mergeCell ref="H5:H6"/>
    <mergeCell ref="N5:N6"/>
    <mergeCell ref="O5:O6"/>
    <mergeCell ref="P5:P6"/>
    <mergeCell ref="I5:I6"/>
    <mergeCell ref="J5:J6"/>
    <mergeCell ref="K5:K6"/>
    <mergeCell ref="L5:L6"/>
    <mergeCell ref="A72:X72"/>
    <mergeCell ref="U5:U6"/>
    <mergeCell ref="V5:V6"/>
    <mergeCell ref="W5:W6"/>
    <mergeCell ref="X5:X6"/>
    <mergeCell ref="Q5:Q6"/>
    <mergeCell ref="R5:R6"/>
    <mergeCell ref="S5:S6"/>
    <mergeCell ref="T5:T6"/>
    <mergeCell ref="M5:M6"/>
  </mergeCells>
  <printOptions horizontalCentered="1" verticalCentered="1"/>
  <pageMargins left="0.1968503937007874" right="0.3937007874015748" top="0.3937007874015748" bottom="0.3937007874015748" header="0.3937007874015748" footer="0.3937007874015748"/>
  <pageSetup horizontalDpi="600" verticalDpi="600" orientation="landscape" paperSize="9" scale="38" r:id="rId1"/>
  <rowBreaks count="1" manualBreakCount="1">
    <brk id="70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agro14</cp:lastModifiedBy>
  <cp:lastPrinted>2007-06-08T14:12:54Z</cp:lastPrinted>
  <dcterms:created xsi:type="dcterms:W3CDTF">2001-05-07T11:51:26Z</dcterms:created>
  <dcterms:modified xsi:type="dcterms:W3CDTF">2007-06-09T11:59:17Z</dcterms:modified>
  <cp:category/>
  <cp:version/>
  <cp:contentType/>
  <cp:contentStatus/>
</cp:coreProperties>
</file>