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сего" sheetId="1" r:id="rId1"/>
    <sheet name="Яр. зернов" sheetId="2" r:id="rId2"/>
    <sheet name="Мног тр" sheetId="3" r:id="rId3"/>
  </sheets>
  <definedNames/>
  <calcPr fullCalcOnLoad="1"/>
</workbook>
</file>

<file path=xl/sharedStrings.xml><?xml version="1.0" encoding="utf-8"?>
<sst xmlns="http://schemas.openxmlformats.org/spreadsheetml/2006/main" count="187" uniqueCount="80">
  <si>
    <t>%</t>
  </si>
  <si>
    <t>по всхож.</t>
  </si>
  <si>
    <t>по  влаж.</t>
  </si>
  <si>
    <t>к плану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</si>
  <si>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</si>
  <si>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</si>
  <si>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</si>
  <si>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</si>
  <si>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</si>
  <si>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</si>
  <si>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</si>
  <si>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</si>
  <si>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</si>
  <si>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</si>
  <si>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</si>
  <si>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</si>
  <si>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</si>
  <si>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</si>
  <si>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</si>
  <si>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</si>
  <si>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</si>
  <si>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</si>
  <si>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</si>
  <si>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</si>
  <si>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</si>
  <si>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</si>
  <si>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</si>
  <si>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Начальник ФГУ "Госсеминспекция по Чувашской Республике"</t>
  </si>
  <si>
    <t xml:space="preserve">        А.М.Титова</t>
  </si>
  <si>
    <t>Начальник ФГУ "Госеминспекция по Чувашской Республике"</t>
  </si>
  <si>
    <t>% к проверке</t>
  </si>
  <si>
    <t>План засыпки, тонн</t>
  </si>
  <si>
    <t>По засоренности, тонн</t>
  </si>
  <si>
    <t>по заселенности вредителями, тонн</t>
  </si>
  <si>
    <t>Поступ. семян на проверку, тонн</t>
  </si>
  <si>
    <t>Кондиционных, тонн</t>
  </si>
  <si>
    <t>Неконди- ционных, тонн</t>
  </si>
  <si>
    <t>Проверено, тонн.</t>
  </si>
  <si>
    <t>Проверено, тонн</t>
  </si>
  <si>
    <t>% к плану</t>
  </si>
  <si>
    <t>Наименование районов</t>
  </si>
  <si>
    <t>,</t>
  </si>
  <si>
    <t xml:space="preserve"> Было кондиционных на 1.03.06 г., тонн</t>
  </si>
  <si>
    <t xml:space="preserve">Наименование </t>
  </si>
  <si>
    <t xml:space="preserve">план </t>
  </si>
  <si>
    <t>Поступ.</t>
  </si>
  <si>
    <t>Кондицион-</t>
  </si>
  <si>
    <t>% к</t>
  </si>
  <si>
    <t>По</t>
  </si>
  <si>
    <t>по всхожести</t>
  </si>
  <si>
    <t xml:space="preserve">засыпки </t>
  </si>
  <si>
    <t>семян,</t>
  </si>
  <si>
    <t xml:space="preserve">ных семян, </t>
  </si>
  <si>
    <t>засор.</t>
  </si>
  <si>
    <t>пров.</t>
  </si>
  <si>
    <t>вредит.</t>
  </si>
  <si>
    <t>Провер.</t>
  </si>
  <si>
    <t>Некон-</t>
  </si>
  <si>
    <t>по  влажности</t>
  </si>
  <si>
    <t>по</t>
  </si>
  <si>
    <t>республики</t>
  </si>
  <si>
    <t>про-</t>
  </si>
  <si>
    <t>диц. се-</t>
  </si>
  <si>
    <t>пров</t>
  </si>
  <si>
    <t>засел</t>
  </si>
  <si>
    <t>семян,(т)</t>
  </si>
  <si>
    <t>засып.</t>
  </si>
  <si>
    <t>верке</t>
  </si>
  <si>
    <t xml:space="preserve"> мян,тонн</t>
  </si>
  <si>
    <t>Чувашская</t>
  </si>
  <si>
    <t>семян</t>
  </si>
  <si>
    <t>семян(т)</t>
  </si>
  <si>
    <t>на анализ, т</t>
  </si>
  <si>
    <t xml:space="preserve">         А.М.Титова</t>
  </si>
  <si>
    <t>Качество семян многолетних трав по состоянию на 15 марта  2007 года</t>
  </si>
  <si>
    <t>Качество семян яровых зерновых и зернобобовых  культур  по состоянию на 15 марта  2007 года</t>
  </si>
  <si>
    <t>Было на 1.03. 2007 г.</t>
  </si>
  <si>
    <t xml:space="preserve">   А.М.Титова</t>
  </si>
  <si>
    <t>Качество семян яровых зерновых и зернобобовых  культур  по состоянию на 15  марта 2007 года</t>
  </si>
  <si>
    <r>
      <t xml:space="preserve">Качество семян </t>
    </r>
    <r>
      <rPr>
        <b/>
        <i/>
        <sz val="12"/>
        <rFont val="Arial Cyr"/>
        <family val="2"/>
      </rPr>
      <t>многолетних трав</t>
    </r>
    <r>
      <rPr>
        <b/>
        <i/>
        <sz val="12"/>
        <rFont val="Arial Cyr"/>
        <family val="0"/>
      </rPr>
      <t xml:space="preserve"> по состоянию на 15 марта  2007 года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</si>
</sst>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"/>
      <family val="0"/>
    </font>
    <font>
      <b/>
      <i/>
      <sz val="13"/>
      <name val="Arial Cyr"/>
      <family val="0"/>
    </font>
    <font>
      <sz val="13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i/>
      <sz val="12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1" fontId="6" fillId="2" borderId="7" xfId="19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9" xfId="19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7" xfId="19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9" fontId="8" fillId="0" borderId="0" xfId="19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72" fontId="6" fillId="2" borderId="7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wrapText="1"/>
    </xf>
    <xf numFmtId="0" fontId="7" fillId="2" borderId="9" xfId="0" applyFont="1" applyFill="1" applyBorder="1" applyAlignment="1">
      <alignment/>
    </xf>
    <xf numFmtId="1" fontId="7" fillId="2" borderId="9" xfId="0" applyNumberFormat="1" applyFont="1" applyFill="1" applyBorder="1" applyAlignment="1">
      <alignment horizontal="center"/>
    </xf>
    <xf numFmtId="172" fontId="7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1" fontId="7" fillId="2" borderId="9" xfId="19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10" fillId="0" borderId="0" xfId="19" applyFont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2" borderId="8" xfId="0" applyFont="1" applyFill="1" applyBorder="1" applyAlignment="1">
      <alignment/>
    </xf>
    <xf numFmtId="0" fontId="11" fillId="0" borderId="7" xfId="0" applyFont="1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9" fontId="11" fillId="2" borderId="1" xfId="19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2" borderId="5" xfId="0" applyFont="1" applyFill="1" applyBorder="1" applyAlignment="1">
      <alignment/>
    </xf>
    <xf numFmtId="9" fontId="12" fillId="2" borderId="6" xfId="19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8" xfId="0" applyFont="1" applyBorder="1" applyAlignment="1">
      <alignment/>
    </xf>
    <xf numFmtId="9" fontId="11" fillId="2" borderId="7" xfId="19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9" fontId="11" fillId="2" borderId="6" xfId="19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1" fontId="14" fillId="2" borderId="7" xfId="19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7" fillId="2" borderId="1" xfId="19" applyFont="1" applyFill="1" applyBorder="1" applyAlignment="1">
      <alignment horizontal="center" wrapText="1"/>
    </xf>
    <xf numFmtId="9" fontId="7" fillId="2" borderId="6" xfId="19" applyFont="1" applyFill="1" applyBorder="1" applyAlignment="1">
      <alignment horizontal="center" wrapText="1"/>
    </xf>
    <xf numFmtId="9" fontId="7" fillId="2" borderId="7" xfId="19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Q13" sqref="Q13"/>
    </sheetView>
  </sheetViews>
  <sheetFormatPr defaultColWidth="9.140625" defaultRowHeight="12.75"/>
  <cols>
    <col min="1" max="1" width="13.140625" style="0" customWidth="1"/>
    <col min="3" max="3" width="7.8515625" style="0" customWidth="1"/>
    <col min="4" max="4" width="8.28125" style="0" customWidth="1"/>
    <col min="6" max="6" width="7.7109375" style="0" customWidth="1"/>
    <col min="7" max="7" width="10.00390625" style="0" customWidth="1"/>
    <col min="8" max="8" width="6.8515625" style="0" customWidth="1"/>
    <col min="10" max="10" width="7.8515625" style="0" customWidth="1"/>
    <col min="11" max="11" width="7.7109375" style="0" customWidth="1"/>
    <col min="12" max="12" width="6.140625" style="0" customWidth="1"/>
    <col min="13" max="13" width="7.00390625" style="0" customWidth="1"/>
    <col min="14" max="14" width="5.00390625" style="0" customWidth="1"/>
    <col min="15" max="15" width="6.7109375" style="0" customWidth="1"/>
    <col min="16" max="16" width="6.140625" style="0" customWidth="1"/>
    <col min="17" max="17" width="7.140625" style="0" customWidth="1"/>
  </cols>
  <sheetData>
    <row r="2" spans="1:11" ht="18.75">
      <c r="A2" s="56" t="s">
        <v>78</v>
      </c>
      <c r="B2" s="49"/>
      <c r="C2" s="49"/>
      <c r="D2" s="50"/>
      <c r="E2" s="51"/>
      <c r="F2" s="49"/>
      <c r="G2" s="49"/>
      <c r="H2" s="49"/>
      <c r="I2" s="49"/>
      <c r="J2" s="48"/>
      <c r="K2" s="49"/>
    </row>
    <row r="3" spans="1:17" ht="12.75">
      <c r="A3" s="57" t="s">
        <v>43</v>
      </c>
      <c r="B3" s="52" t="s">
        <v>44</v>
      </c>
      <c r="C3" s="57" t="s">
        <v>45</v>
      </c>
      <c r="D3" s="58" t="s">
        <v>0</v>
      </c>
      <c r="E3" s="52" t="s">
        <v>56</v>
      </c>
      <c r="F3" s="59" t="s">
        <v>0</v>
      </c>
      <c r="G3" s="46" t="s">
        <v>46</v>
      </c>
      <c r="H3" s="59" t="s">
        <v>47</v>
      </c>
      <c r="I3" s="46" t="s">
        <v>57</v>
      </c>
      <c r="J3" s="59" t="s">
        <v>47</v>
      </c>
      <c r="K3" s="60" t="s">
        <v>48</v>
      </c>
      <c r="L3" s="59" t="s">
        <v>47</v>
      </c>
      <c r="M3" s="61" t="s">
        <v>49</v>
      </c>
      <c r="N3" s="62"/>
      <c r="O3" s="63" t="s">
        <v>58</v>
      </c>
      <c r="P3" s="64"/>
      <c r="Q3" s="65" t="s">
        <v>59</v>
      </c>
    </row>
    <row r="4" spans="1:17" ht="12.75">
      <c r="A4" s="66" t="s">
        <v>60</v>
      </c>
      <c r="B4" s="53" t="s">
        <v>50</v>
      </c>
      <c r="C4" s="67" t="s">
        <v>51</v>
      </c>
      <c r="D4" s="68" t="s">
        <v>3</v>
      </c>
      <c r="E4" s="53" t="s">
        <v>51</v>
      </c>
      <c r="F4" s="69" t="s">
        <v>3</v>
      </c>
      <c r="G4" s="53" t="s">
        <v>52</v>
      </c>
      <c r="H4" s="69" t="s">
        <v>61</v>
      </c>
      <c r="I4" s="53" t="s">
        <v>62</v>
      </c>
      <c r="J4" s="69" t="s">
        <v>61</v>
      </c>
      <c r="K4" s="67" t="s">
        <v>53</v>
      </c>
      <c r="L4" s="69" t="s">
        <v>63</v>
      </c>
      <c r="M4" s="70"/>
      <c r="N4" s="69"/>
      <c r="O4" s="71"/>
      <c r="P4" s="67"/>
      <c r="Q4" s="69" t="s">
        <v>64</v>
      </c>
    </row>
    <row r="5" spans="1:17" ht="12.75">
      <c r="A5" s="72"/>
      <c r="B5" s="55" t="s">
        <v>65</v>
      </c>
      <c r="C5" s="54" t="s">
        <v>4</v>
      </c>
      <c r="D5" s="73" t="s">
        <v>66</v>
      </c>
      <c r="E5" s="55" t="s">
        <v>4</v>
      </c>
      <c r="F5" s="74" t="s">
        <v>66</v>
      </c>
      <c r="G5" s="55" t="s">
        <v>4</v>
      </c>
      <c r="H5" s="74" t="s">
        <v>67</v>
      </c>
      <c r="I5" s="55" t="s">
        <v>68</v>
      </c>
      <c r="J5" s="74" t="s">
        <v>67</v>
      </c>
      <c r="K5" s="54" t="s">
        <v>4</v>
      </c>
      <c r="L5" s="74"/>
      <c r="M5" s="75" t="s">
        <v>4</v>
      </c>
      <c r="N5" s="74" t="s">
        <v>0</v>
      </c>
      <c r="O5" s="47" t="s">
        <v>4</v>
      </c>
      <c r="P5" s="54" t="s">
        <v>0</v>
      </c>
      <c r="Q5" s="74" t="s">
        <v>55</v>
      </c>
    </row>
    <row r="6" spans="1:17" ht="12.75">
      <c r="A6" s="77" t="s">
        <v>69</v>
      </c>
      <c r="B6" s="78">
        <v>56567</v>
      </c>
      <c r="C6" s="78">
        <v>55427</v>
      </c>
      <c r="D6" s="79">
        <f>C6/B6*100</f>
        <v>97.98469072073824</v>
      </c>
      <c r="E6" s="78">
        <v>55427</v>
      </c>
      <c r="F6" s="79">
        <f>E6/B6*100</f>
        <v>97.98469072073824</v>
      </c>
      <c r="G6" s="78">
        <v>47793</v>
      </c>
      <c r="H6" s="79">
        <f>G6/E6*100</f>
        <v>86.22692911396973</v>
      </c>
      <c r="I6" s="78">
        <f>E6-G6</f>
        <v>7634</v>
      </c>
      <c r="J6" s="79">
        <f>I6/E6*100</f>
        <v>13.773070886030276</v>
      </c>
      <c r="K6" s="78">
        <v>6389</v>
      </c>
      <c r="L6" s="80">
        <f>K6/E6*100</f>
        <v>11.526873184549046</v>
      </c>
      <c r="M6" s="78">
        <v>1224</v>
      </c>
      <c r="N6" s="80">
        <f>M6/E6*100</f>
        <v>2.20831002940805</v>
      </c>
      <c r="O6" s="77">
        <v>1325</v>
      </c>
      <c r="P6" s="80">
        <f>O6/E6*100</f>
        <v>2.390531690331427</v>
      </c>
      <c r="Q6" s="80">
        <v>458</v>
      </c>
    </row>
    <row r="9" spans="1:11" ht="18.75">
      <c r="A9" s="56" t="s">
        <v>79</v>
      </c>
      <c r="B9" s="49"/>
      <c r="C9" s="49"/>
      <c r="D9" s="50"/>
      <c r="E9" s="51"/>
      <c r="F9" s="49"/>
      <c r="G9" s="49"/>
      <c r="H9" s="49"/>
      <c r="I9" s="49"/>
      <c r="J9" s="48"/>
      <c r="K9" s="49"/>
    </row>
    <row r="10" spans="1:17" ht="12.75">
      <c r="A10" s="57" t="s">
        <v>43</v>
      </c>
      <c r="B10" s="52" t="s">
        <v>44</v>
      </c>
      <c r="C10" s="57" t="s">
        <v>45</v>
      </c>
      <c r="D10" s="58" t="s">
        <v>0</v>
      </c>
      <c r="E10" s="52" t="s">
        <v>56</v>
      </c>
      <c r="F10" s="59" t="s">
        <v>0</v>
      </c>
      <c r="G10" s="46" t="s">
        <v>46</v>
      </c>
      <c r="H10" s="59" t="s">
        <v>47</v>
      </c>
      <c r="I10" s="46" t="s">
        <v>57</v>
      </c>
      <c r="J10" s="59" t="s">
        <v>47</v>
      </c>
      <c r="K10" s="60" t="s">
        <v>48</v>
      </c>
      <c r="L10" s="59" t="s">
        <v>47</v>
      </c>
      <c r="M10" s="61" t="s">
        <v>49</v>
      </c>
      <c r="N10" s="62"/>
      <c r="O10" s="63" t="s">
        <v>58</v>
      </c>
      <c r="P10" s="64"/>
      <c r="Q10" s="65" t="s">
        <v>59</v>
      </c>
    </row>
    <row r="11" spans="1:17" ht="12.75">
      <c r="A11" s="66" t="s">
        <v>60</v>
      </c>
      <c r="B11" s="53" t="s">
        <v>50</v>
      </c>
      <c r="C11" s="67" t="s">
        <v>70</v>
      </c>
      <c r="D11" s="76" t="s">
        <v>3</v>
      </c>
      <c r="E11" s="53" t="s">
        <v>70</v>
      </c>
      <c r="F11" s="69" t="s">
        <v>3</v>
      </c>
      <c r="G11" s="53" t="s">
        <v>52</v>
      </c>
      <c r="H11" s="69" t="s">
        <v>61</v>
      </c>
      <c r="I11" s="53" t="s">
        <v>62</v>
      </c>
      <c r="J11" s="69" t="s">
        <v>61</v>
      </c>
      <c r="K11" s="67" t="s">
        <v>53</v>
      </c>
      <c r="L11" s="69" t="s">
        <v>54</v>
      </c>
      <c r="M11" s="70"/>
      <c r="N11" s="69"/>
      <c r="O11" s="71"/>
      <c r="P11" s="69"/>
      <c r="Q11" s="69" t="s">
        <v>64</v>
      </c>
    </row>
    <row r="12" spans="1:17" ht="12.75">
      <c r="A12" s="72"/>
      <c r="B12" s="55" t="s">
        <v>71</v>
      </c>
      <c r="C12" s="54" t="s">
        <v>72</v>
      </c>
      <c r="D12" s="73" t="s">
        <v>66</v>
      </c>
      <c r="E12" s="55" t="s">
        <v>4</v>
      </c>
      <c r="F12" s="74" t="s">
        <v>66</v>
      </c>
      <c r="G12" s="55" t="s">
        <v>4</v>
      </c>
      <c r="H12" s="74" t="s">
        <v>67</v>
      </c>
      <c r="I12" s="55" t="s">
        <v>68</v>
      </c>
      <c r="J12" s="74" t="s">
        <v>67</v>
      </c>
      <c r="K12" s="54" t="s">
        <v>4</v>
      </c>
      <c r="L12" s="74"/>
      <c r="M12" s="75" t="s">
        <v>4</v>
      </c>
      <c r="N12" s="74" t="s">
        <v>0</v>
      </c>
      <c r="O12" s="47" t="s">
        <v>4</v>
      </c>
      <c r="P12" s="74" t="s">
        <v>0</v>
      </c>
      <c r="Q12" s="74" t="s">
        <v>55</v>
      </c>
    </row>
    <row r="13" spans="1:17" ht="12.75">
      <c r="A13" s="77" t="s">
        <v>69</v>
      </c>
      <c r="B13" s="78">
        <v>374</v>
      </c>
      <c r="C13" s="78">
        <v>418</v>
      </c>
      <c r="D13" s="79">
        <f>C13/B13*100</f>
        <v>111.76470588235294</v>
      </c>
      <c r="E13" s="78">
        <v>418</v>
      </c>
      <c r="F13" s="79">
        <f>E13/B13*100</f>
        <v>111.76470588235294</v>
      </c>
      <c r="G13" s="78">
        <v>147</v>
      </c>
      <c r="H13" s="79">
        <f>G13/E13*100</f>
        <v>35.16746411483253</v>
      </c>
      <c r="I13" s="78">
        <f>E13-G13</f>
        <v>271</v>
      </c>
      <c r="J13" s="79">
        <f>I13/E13*100</f>
        <v>64.83253588516746</v>
      </c>
      <c r="K13" s="78">
        <v>247</v>
      </c>
      <c r="L13" s="80">
        <f>K13/E13*100</f>
        <v>59.09090909090909</v>
      </c>
      <c r="M13" s="78">
        <v>54</v>
      </c>
      <c r="N13" s="80">
        <f>M13/E13*100</f>
        <v>12.918660287081341</v>
      </c>
      <c r="O13" s="78">
        <v>8</v>
      </c>
      <c r="P13" s="80">
        <f>O13/E13*100</f>
        <v>1.9138755980861244</v>
      </c>
      <c r="Q13" s="80">
        <v>0</v>
      </c>
    </row>
    <row r="17" spans="1:16" ht="18.75">
      <c r="A17" t="s">
        <v>27</v>
      </c>
      <c r="G17" s="49"/>
      <c r="H17" s="49"/>
      <c r="I17" s="49"/>
      <c r="J17" s="48"/>
      <c r="K17" s="49"/>
      <c r="P17" t="s">
        <v>77</v>
      </c>
    </row>
    <row r="20" spans="1:11" ht="18.75">
      <c r="A20" s="56"/>
      <c r="B20" s="49"/>
      <c r="C20" s="49"/>
      <c r="D20" s="50"/>
      <c r="E20" s="51"/>
      <c r="F20" s="49"/>
      <c r="G20" s="49"/>
      <c r="H20" s="49"/>
      <c r="I20" s="49"/>
      <c r="J20" s="48"/>
      <c r="K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4"/>
  <sheetViews>
    <sheetView tabSelected="1" view="pageBreakPreview" zoomScale="75" zoomScaleNormal="75" zoomScaleSheetLayoutView="75" workbookViewId="0" topLeftCell="A1">
      <selection activeCell="A3" sqref="A3:Q3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1.7109375" style="0" customWidth="1"/>
    <col min="7" max="7" width="11.8515625" style="0" customWidth="1"/>
    <col min="8" max="8" width="9.28125" style="0" customWidth="1"/>
    <col min="9" max="9" width="11.00390625" style="0" customWidth="1"/>
    <col min="10" max="10" width="8.140625" style="0" customWidth="1"/>
    <col min="11" max="11" width="9.421875" style="0" customWidth="1"/>
    <col min="12" max="12" width="11.7109375" style="0" customWidth="1"/>
    <col min="13" max="13" width="7.00390625" style="0" customWidth="1"/>
    <col min="14" max="14" width="5.140625" style="0" customWidth="1"/>
    <col min="15" max="15" width="6.421875" style="0" customWidth="1"/>
    <col min="16" max="16" width="6.28125" style="0" customWidth="1"/>
    <col min="17" max="17" width="9.8515625" style="0" customWidth="1"/>
    <col min="18" max="18" width="10.8515625" style="0" customWidth="1"/>
    <col min="19" max="19" width="13.00390625" style="0" customWidth="1"/>
  </cols>
  <sheetData>
    <row r="3" spans="1:20" ht="16.5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1"/>
      <c r="S3" s="5"/>
      <c r="T3" s="5"/>
    </row>
    <row r="4" spans="1:20" ht="16.5">
      <c r="A4" s="1"/>
      <c r="B4" s="2"/>
      <c r="C4" s="2"/>
      <c r="D4" s="3"/>
      <c r="E4" s="4"/>
      <c r="F4" s="2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</row>
    <row r="5" spans="1:20" ht="22.5" customHeight="1">
      <c r="A5" s="89" t="s">
        <v>40</v>
      </c>
      <c r="B5" s="89" t="s">
        <v>31</v>
      </c>
      <c r="C5" s="89" t="s">
        <v>34</v>
      </c>
      <c r="D5" s="85" t="s">
        <v>39</v>
      </c>
      <c r="E5" s="89" t="s">
        <v>37</v>
      </c>
      <c r="F5" s="85" t="s">
        <v>30</v>
      </c>
      <c r="G5" s="85" t="s">
        <v>35</v>
      </c>
      <c r="H5" s="85" t="s">
        <v>30</v>
      </c>
      <c r="I5" s="85" t="s">
        <v>36</v>
      </c>
      <c r="J5" s="85" t="s">
        <v>30</v>
      </c>
      <c r="K5" s="82" t="s">
        <v>32</v>
      </c>
      <c r="L5" s="82" t="s">
        <v>30</v>
      </c>
      <c r="M5" s="8" t="s">
        <v>1</v>
      </c>
      <c r="N5" s="9"/>
      <c r="O5" s="10" t="s">
        <v>2</v>
      </c>
      <c r="P5" s="11"/>
      <c r="Q5" s="85" t="s">
        <v>33</v>
      </c>
      <c r="R5" s="82" t="s">
        <v>30</v>
      </c>
      <c r="S5" s="85" t="s">
        <v>42</v>
      </c>
      <c r="T5" s="85" t="s">
        <v>30</v>
      </c>
    </row>
    <row r="6" spans="1:20" ht="16.5">
      <c r="A6" s="90"/>
      <c r="B6" s="90"/>
      <c r="C6" s="90"/>
      <c r="D6" s="86"/>
      <c r="E6" s="90"/>
      <c r="F6" s="86"/>
      <c r="G6" s="86"/>
      <c r="H6" s="86"/>
      <c r="I6" s="86"/>
      <c r="J6" s="86"/>
      <c r="K6" s="83"/>
      <c r="L6" s="83"/>
      <c r="M6" s="92" t="s">
        <v>4</v>
      </c>
      <c r="N6" s="13"/>
      <c r="O6" s="92" t="s">
        <v>4</v>
      </c>
      <c r="P6" s="12"/>
      <c r="Q6" s="86"/>
      <c r="R6" s="83"/>
      <c r="S6" s="86"/>
      <c r="T6" s="86"/>
    </row>
    <row r="7" spans="1:20" ht="74.25" customHeight="1">
      <c r="A7" s="91"/>
      <c r="B7" s="91"/>
      <c r="C7" s="91"/>
      <c r="D7" s="87"/>
      <c r="E7" s="91"/>
      <c r="F7" s="87"/>
      <c r="G7" s="87"/>
      <c r="H7" s="87"/>
      <c r="I7" s="87"/>
      <c r="J7" s="87"/>
      <c r="K7" s="84"/>
      <c r="L7" s="84"/>
      <c r="M7" s="93"/>
      <c r="N7" s="14" t="s">
        <v>0</v>
      </c>
      <c r="O7" s="93"/>
      <c r="P7" s="15" t="s">
        <v>0</v>
      </c>
      <c r="Q7" s="87"/>
      <c r="R7" s="84"/>
      <c r="S7" s="87"/>
      <c r="T7" s="87"/>
    </row>
    <row r="8" spans="1:20" ht="16.5">
      <c r="A8" s="14" t="s">
        <v>5</v>
      </c>
      <c r="B8" s="16">
        <v>1900</v>
      </c>
      <c r="C8" s="16">
        <v>1900</v>
      </c>
      <c r="D8" s="17">
        <f>C8/B8*100</f>
        <v>100</v>
      </c>
      <c r="E8" s="16">
        <v>1900</v>
      </c>
      <c r="F8" s="17">
        <f>E8/B8*100</f>
        <v>100</v>
      </c>
      <c r="G8" s="16">
        <v>1866</v>
      </c>
      <c r="H8" s="17">
        <f>G8/E8*100</f>
        <v>98.21052631578947</v>
      </c>
      <c r="I8" s="16">
        <f>E8-G8</f>
        <v>34</v>
      </c>
      <c r="J8" s="17">
        <f>I8/E8*100</f>
        <v>1.789473684210526</v>
      </c>
      <c r="K8" s="42">
        <v>34</v>
      </c>
      <c r="L8" s="18">
        <f>K8/E8*100</f>
        <v>1.789473684210526</v>
      </c>
      <c r="M8" s="16">
        <v>0</v>
      </c>
      <c r="N8" s="18">
        <f>M8/E8*100</f>
        <v>0</v>
      </c>
      <c r="O8" s="16">
        <v>0</v>
      </c>
      <c r="P8" s="18">
        <f>O8/E8*100</f>
        <v>0</v>
      </c>
      <c r="Q8" s="18">
        <v>0</v>
      </c>
      <c r="R8" s="18">
        <f>Q8/E8*100</f>
        <v>0</v>
      </c>
      <c r="S8" s="16">
        <v>2031</v>
      </c>
      <c r="T8" s="16">
        <v>80</v>
      </c>
    </row>
    <row r="9" spans="1:20" ht="16.5">
      <c r="A9" s="19" t="s">
        <v>6</v>
      </c>
      <c r="B9" s="20">
        <v>3270</v>
      </c>
      <c r="C9" s="20">
        <v>3270</v>
      </c>
      <c r="D9" s="17">
        <f aca="true" t="shared" si="0" ref="D9:D29">C9/B9*100</f>
        <v>100</v>
      </c>
      <c r="E9" s="16">
        <v>3270</v>
      </c>
      <c r="F9" s="17">
        <f aca="true" t="shared" si="1" ref="F9:F28">E9/B9*100</f>
        <v>100</v>
      </c>
      <c r="G9" s="20">
        <v>2630</v>
      </c>
      <c r="H9" s="17">
        <f aca="true" t="shared" si="2" ref="H9:H28">G9/E9*100</f>
        <v>80.42813455657493</v>
      </c>
      <c r="I9" s="16">
        <f>E9-G9</f>
        <v>640</v>
      </c>
      <c r="J9" s="17">
        <f aca="true" t="shared" si="3" ref="J9:J29">I9/E9*100</f>
        <v>19.571865443425075</v>
      </c>
      <c r="K9" s="20">
        <v>405</v>
      </c>
      <c r="L9" s="18">
        <f aca="true" t="shared" si="4" ref="L9:L29">K9/E9*100</f>
        <v>12.385321100917432</v>
      </c>
      <c r="M9" s="20">
        <v>234</v>
      </c>
      <c r="N9" s="18">
        <f aca="true" t="shared" si="5" ref="N9:N29">M9/E9*100</f>
        <v>7.155963302752294</v>
      </c>
      <c r="O9" s="18">
        <v>40</v>
      </c>
      <c r="P9" s="18">
        <f aca="true" t="shared" si="6" ref="P9:P29">O9/E9*100</f>
        <v>1.2232415902140672</v>
      </c>
      <c r="Q9" s="18">
        <v>0</v>
      </c>
      <c r="R9" s="18">
        <f aca="true" t="shared" si="7" ref="R9:R29">Q9/E9*100</f>
        <v>0</v>
      </c>
      <c r="S9" s="20">
        <v>2472</v>
      </c>
      <c r="T9" s="20">
        <v>71</v>
      </c>
    </row>
    <row r="10" spans="1:20" ht="16.5">
      <c r="A10" s="19" t="s">
        <v>7</v>
      </c>
      <c r="B10" s="20">
        <v>3501</v>
      </c>
      <c r="C10" s="20">
        <v>4086</v>
      </c>
      <c r="D10" s="17">
        <f t="shared" si="0"/>
        <v>116.70951156812339</v>
      </c>
      <c r="E10" s="16">
        <v>4086</v>
      </c>
      <c r="F10" s="17">
        <f t="shared" si="1"/>
        <v>116.70951156812339</v>
      </c>
      <c r="G10" s="20">
        <v>3827</v>
      </c>
      <c r="H10" s="17">
        <f t="shared" si="2"/>
        <v>93.66128242780225</v>
      </c>
      <c r="I10" s="20">
        <f>E10-G10</f>
        <v>259</v>
      </c>
      <c r="J10" s="17">
        <f t="shared" si="3"/>
        <v>6.338717572197748</v>
      </c>
      <c r="K10" s="20">
        <v>243</v>
      </c>
      <c r="L10" s="18">
        <f t="shared" si="4"/>
        <v>5.947136563876652</v>
      </c>
      <c r="M10" s="20">
        <v>16</v>
      </c>
      <c r="N10" s="18">
        <f t="shared" si="5"/>
        <v>0.39158100832109644</v>
      </c>
      <c r="O10" s="18">
        <v>9</v>
      </c>
      <c r="P10" s="18">
        <f t="shared" si="6"/>
        <v>0.22026431718061676</v>
      </c>
      <c r="Q10" s="18">
        <v>38</v>
      </c>
      <c r="R10" s="18">
        <f t="shared" si="7"/>
        <v>0.9300048947626041</v>
      </c>
      <c r="S10" s="20">
        <v>3451</v>
      </c>
      <c r="T10" s="31">
        <v>78</v>
      </c>
    </row>
    <row r="11" spans="1:20" ht="16.5">
      <c r="A11" s="19" t="s">
        <v>8</v>
      </c>
      <c r="B11" s="20">
        <v>3919</v>
      </c>
      <c r="C11" s="20">
        <v>3938</v>
      </c>
      <c r="D11" s="17">
        <f t="shared" si="0"/>
        <v>100.48481755549885</v>
      </c>
      <c r="E11" s="16">
        <v>3938</v>
      </c>
      <c r="F11" s="17">
        <f t="shared" si="1"/>
        <v>100.48481755549885</v>
      </c>
      <c r="G11" s="20">
        <v>3672</v>
      </c>
      <c r="H11" s="17">
        <f t="shared" si="2"/>
        <v>93.24530218384966</v>
      </c>
      <c r="I11" s="20">
        <f>E11-G11</f>
        <v>266</v>
      </c>
      <c r="J11" s="17">
        <f t="shared" si="3"/>
        <v>6.754697816150331</v>
      </c>
      <c r="K11" s="20">
        <v>222</v>
      </c>
      <c r="L11" s="18">
        <f t="shared" si="4"/>
        <v>5.6373793803961405</v>
      </c>
      <c r="M11" s="20">
        <v>8</v>
      </c>
      <c r="N11" s="18">
        <f t="shared" si="5"/>
        <v>0.20314880650076178</v>
      </c>
      <c r="O11" s="18">
        <v>104</v>
      </c>
      <c r="P11" s="18">
        <f t="shared" si="6"/>
        <v>2.6409344845099034</v>
      </c>
      <c r="Q11" s="18">
        <v>61</v>
      </c>
      <c r="R11" s="18">
        <f t="shared" si="7"/>
        <v>1.5490096495683088</v>
      </c>
      <c r="S11" s="20">
        <v>2159</v>
      </c>
      <c r="T11" s="20">
        <v>67</v>
      </c>
    </row>
    <row r="12" spans="1:20" ht="16.5">
      <c r="A12" s="19" t="s">
        <v>9</v>
      </c>
      <c r="B12" s="20">
        <v>2340</v>
      </c>
      <c r="C12" s="20">
        <v>2157</v>
      </c>
      <c r="D12" s="17">
        <f t="shared" si="0"/>
        <v>92.17948717948717</v>
      </c>
      <c r="E12" s="16">
        <v>2157</v>
      </c>
      <c r="F12" s="17">
        <f t="shared" si="1"/>
        <v>92.17948717948717</v>
      </c>
      <c r="G12" s="20">
        <v>1744</v>
      </c>
      <c r="H12" s="17">
        <f t="shared" si="2"/>
        <v>80.85303662494205</v>
      </c>
      <c r="I12" s="20">
        <f>E12-G12</f>
        <v>413</v>
      </c>
      <c r="J12" s="17">
        <f t="shared" si="3"/>
        <v>19.14696337505795</v>
      </c>
      <c r="K12" s="20">
        <v>167</v>
      </c>
      <c r="L12" s="18">
        <f t="shared" si="4"/>
        <v>7.742234585071859</v>
      </c>
      <c r="M12" s="20">
        <v>188</v>
      </c>
      <c r="N12" s="18">
        <f t="shared" si="5"/>
        <v>8.715808993973111</v>
      </c>
      <c r="O12" s="18">
        <v>147</v>
      </c>
      <c r="P12" s="18">
        <f t="shared" si="6"/>
        <v>6.815020862308763</v>
      </c>
      <c r="Q12" s="18">
        <v>0</v>
      </c>
      <c r="R12" s="18">
        <f t="shared" si="7"/>
        <v>0</v>
      </c>
      <c r="S12" s="20">
        <v>1613</v>
      </c>
      <c r="T12" s="20">
        <v>71</v>
      </c>
    </row>
    <row r="13" spans="1:20" ht="16.5">
      <c r="A13" s="19" t="s">
        <v>10</v>
      </c>
      <c r="B13" s="20">
        <v>3925</v>
      </c>
      <c r="C13" s="20">
        <v>3422</v>
      </c>
      <c r="D13" s="17">
        <f t="shared" si="0"/>
        <v>87.18471337579618</v>
      </c>
      <c r="E13" s="16">
        <v>3422</v>
      </c>
      <c r="F13" s="17">
        <f t="shared" si="1"/>
        <v>87.18471337579618</v>
      </c>
      <c r="G13" s="20">
        <v>2939</v>
      </c>
      <c r="H13" s="17">
        <f t="shared" si="2"/>
        <v>85.885447106955</v>
      </c>
      <c r="I13" s="20">
        <f aca="true" t="shared" si="8" ref="I13:I28">E13-G13</f>
        <v>483</v>
      </c>
      <c r="J13" s="17">
        <f t="shared" si="3"/>
        <v>14.114552893045005</v>
      </c>
      <c r="K13" s="20">
        <v>391</v>
      </c>
      <c r="L13" s="18">
        <f t="shared" si="4"/>
        <v>11.426066627703097</v>
      </c>
      <c r="M13" s="20">
        <v>57</v>
      </c>
      <c r="N13" s="18">
        <f t="shared" si="5"/>
        <v>1.6656925774400935</v>
      </c>
      <c r="O13" s="18">
        <v>257</v>
      </c>
      <c r="P13" s="18">
        <f t="shared" si="6"/>
        <v>7.510227936879018</v>
      </c>
      <c r="Q13" s="18">
        <v>70</v>
      </c>
      <c r="R13" s="18">
        <f t="shared" si="7"/>
        <v>2.0455873758036236</v>
      </c>
      <c r="S13" s="20">
        <v>2085</v>
      </c>
      <c r="T13" s="20">
        <v>52</v>
      </c>
    </row>
    <row r="14" spans="1:20" ht="16.5">
      <c r="A14" s="19" t="s">
        <v>11</v>
      </c>
      <c r="B14" s="20">
        <v>1331</v>
      </c>
      <c r="C14" s="20">
        <v>1482</v>
      </c>
      <c r="D14" s="17">
        <f t="shared" si="0"/>
        <v>111.34485349361383</v>
      </c>
      <c r="E14" s="16">
        <v>1482</v>
      </c>
      <c r="F14" s="17">
        <f t="shared" si="1"/>
        <v>111.34485349361383</v>
      </c>
      <c r="G14" s="20">
        <v>1235</v>
      </c>
      <c r="H14" s="17">
        <f t="shared" si="2"/>
        <v>83.33333333333334</v>
      </c>
      <c r="I14" s="20">
        <f t="shared" si="8"/>
        <v>247</v>
      </c>
      <c r="J14" s="17">
        <f t="shared" si="3"/>
        <v>16.666666666666664</v>
      </c>
      <c r="K14" s="20">
        <v>247</v>
      </c>
      <c r="L14" s="18">
        <f t="shared" si="4"/>
        <v>16.666666666666664</v>
      </c>
      <c r="M14" s="20">
        <v>32</v>
      </c>
      <c r="N14" s="18">
        <f t="shared" si="5"/>
        <v>2.1592442645074224</v>
      </c>
      <c r="O14" s="18">
        <v>3</v>
      </c>
      <c r="P14" s="18">
        <f t="shared" si="6"/>
        <v>0.20242914979757085</v>
      </c>
      <c r="Q14" s="18">
        <v>54</v>
      </c>
      <c r="R14" s="18">
        <f t="shared" si="7"/>
        <v>3.643724696356275</v>
      </c>
      <c r="S14" s="20">
        <v>879</v>
      </c>
      <c r="T14" s="20">
        <v>54</v>
      </c>
    </row>
    <row r="15" spans="1:20" ht="16.5">
      <c r="A15" s="19" t="s">
        <v>12</v>
      </c>
      <c r="B15" s="20">
        <v>2779</v>
      </c>
      <c r="C15" s="20">
        <v>2878</v>
      </c>
      <c r="D15" s="17">
        <f t="shared" si="0"/>
        <v>103.56243252968693</v>
      </c>
      <c r="E15" s="16">
        <v>2878</v>
      </c>
      <c r="F15" s="17">
        <f t="shared" si="1"/>
        <v>103.56243252968693</v>
      </c>
      <c r="G15" s="20">
        <v>2554</v>
      </c>
      <c r="H15" s="17">
        <f t="shared" si="2"/>
        <v>88.74218207088256</v>
      </c>
      <c r="I15" s="20">
        <f t="shared" si="8"/>
        <v>324</v>
      </c>
      <c r="J15" s="17">
        <f t="shared" si="3"/>
        <v>11.257817929117444</v>
      </c>
      <c r="K15" s="20">
        <v>302</v>
      </c>
      <c r="L15" s="18">
        <f t="shared" si="4"/>
        <v>10.493398193189716</v>
      </c>
      <c r="M15" s="20">
        <v>22</v>
      </c>
      <c r="N15" s="18">
        <f t="shared" si="5"/>
        <v>0.7644197359277276</v>
      </c>
      <c r="O15" s="18">
        <v>22</v>
      </c>
      <c r="P15" s="18">
        <f t="shared" si="6"/>
        <v>0.7644197359277276</v>
      </c>
      <c r="Q15" s="18">
        <v>0</v>
      </c>
      <c r="R15" s="18">
        <f t="shared" si="7"/>
        <v>0</v>
      </c>
      <c r="S15" s="20">
        <v>2612</v>
      </c>
      <c r="T15" s="20">
        <v>75</v>
      </c>
    </row>
    <row r="16" spans="1:20" ht="16.5">
      <c r="A16" s="19" t="s">
        <v>13</v>
      </c>
      <c r="B16" s="20">
        <v>2040</v>
      </c>
      <c r="C16" s="20">
        <v>2040</v>
      </c>
      <c r="D16" s="17">
        <f t="shared" si="0"/>
        <v>100</v>
      </c>
      <c r="E16" s="16">
        <v>2040</v>
      </c>
      <c r="F16" s="17">
        <f t="shared" si="1"/>
        <v>100</v>
      </c>
      <c r="G16" s="20">
        <v>1837</v>
      </c>
      <c r="H16" s="17">
        <f t="shared" si="2"/>
        <v>90.04901960784314</v>
      </c>
      <c r="I16" s="20">
        <f>E16-G16</f>
        <v>203</v>
      </c>
      <c r="J16" s="17">
        <f t="shared" si="3"/>
        <v>9.950980392156863</v>
      </c>
      <c r="K16" s="20">
        <v>203</v>
      </c>
      <c r="L16" s="18">
        <f t="shared" si="4"/>
        <v>9.950980392156863</v>
      </c>
      <c r="M16" s="20">
        <v>0</v>
      </c>
      <c r="N16" s="18">
        <f t="shared" si="5"/>
        <v>0</v>
      </c>
      <c r="O16" s="18">
        <v>0</v>
      </c>
      <c r="P16" s="18">
        <f t="shared" si="6"/>
        <v>0</v>
      </c>
      <c r="Q16" s="18">
        <v>71</v>
      </c>
      <c r="R16" s="18">
        <f t="shared" si="7"/>
        <v>3.480392156862745</v>
      </c>
      <c r="S16" s="20">
        <v>1176</v>
      </c>
      <c r="T16" s="20">
        <v>64</v>
      </c>
    </row>
    <row r="17" spans="1:20" ht="16.5">
      <c r="A17" s="19" t="s">
        <v>14</v>
      </c>
      <c r="B17" s="20">
        <v>1746</v>
      </c>
      <c r="C17" s="20">
        <v>1466</v>
      </c>
      <c r="D17" s="17">
        <f t="shared" si="0"/>
        <v>83.96334478808706</v>
      </c>
      <c r="E17" s="16">
        <v>1466</v>
      </c>
      <c r="F17" s="17">
        <f t="shared" si="1"/>
        <v>83.96334478808706</v>
      </c>
      <c r="G17" s="20">
        <v>1113</v>
      </c>
      <c r="H17" s="17">
        <f t="shared" si="2"/>
        <v>75.92087312414733</v>
      </c>
      <c r="I17" s="20">
        <f t="shared" si="8"/>
        <v>353</v>
      </c>
      <c r="J17" s="17">
        <f t="shared" si="3"/>
        <v>24.079126875852662</v>
      </c>
      <c r="K17" s="20">
        <v>290</v>
      </c>
      <c r="L17" s="18">
        <f t="shared" si="4"/>
        <v>19.781718963165076</v>
      </c>
      <c r="M17" s="20">
        <v>40</v>
      </c>
      <c r="N17" s="18">
        <f t="shared" si="5"/>
        <v>2.728512960436562</v>
      </c>
      <c r="O17" s="18">
        <v>23</v>
      </c>
      <c r="P17" s="18">
        <f t="shared" si="6"/>
        <v>1.5688949522510234</v>
      </c>
      <c r="Q17" s="18">
        <v>0</v>
      </c>
      <c r="R17" s="18">
        <f t="shared" si="7"/>
        <v>0</v>
      </c>
      <c r="S17" s="20">
        <v>953</v>
      </c>
      <c r="T17" s="20">
        <v>54</v>
      </c>
    </row>
    <row r="18" spans="1:20" ht="16.5">
      <c r="A18" s="19" t="s">
        <v>15</v>
      </c>
      <c r="B18" s="20">
        <v>1307</v>
      </c>
      <c r="C18" s="20">
        <v>882</v>
      </c>
      <c r="D18" s="17">
        <f t="shared" si="0"/>
        <v>67.48278500382555</v>
      </c>
      <c r="E18" s="16">
        <v>882</v>
      </c>
      <c r="F18" s="17">
        <f t="shared" si="1"/>
        <v>67.48278500382555</v>
      </c>
      <c r="G18" s="20">
        <v>637</v>
      </c>
      <c r="H18" s="17">
        <f t="shared" si="2"/>
        <v>72.22222222222221</v>
      </c>
      <c r="I18" s="20">
        <f t="shared" si="8"/>
        <v>245</v>
      </c>
      <c r="J18" s="17">
        <f t="shared" si="3"/>
        <v>27.77777777777778</v>
      </c>
      <c r="K18" s="20">
        <v>231</v>
      </c>
      <c r="L18" s="18">
        <f t="shared" si="4"/>
        <v>26.190476190476193</v>
      </c>
      <c r="M18" s="20">
        <v>75</v>
      </c>
      <c r="N18" s="18">
        <f t="shared" si="5"/>
        <v>8.503401360544217</v>
      </c>
      <c r="O18" s="18">
        <v>31</v>
      </c>
      <c r="P18" s="18">
        <f t="shared" si="6"/>
        <v>3.5147392290249435</v>
      </c>
      <c r="Q18" s="18">
        <v>0</v>
      </c>
      <c r="R18" s="18">
        <f t="shared" si="7"/>
        <v>0</v>
      </c>
      <c r="S18" s="20">
        <v>668</v>
      </c>
      <c r="T18" s="20">
        <v>52</v>
      </c>
    </row>
    <row r="19" spans="1:20" ht="16.5">
      <c r="A19" s="19" t="s">
        <v>16</v>
      </c>
      <c r="B19" s="20">
        <v>4278</v>
      </c>
      <c r="C19" s="20">
        <v>4278</v>
      </c>
      <c r="D19" s="17">
        <f t="shared" si="0"/>
        <v>100</v>
      </c>
      <c r="E19" s="16">
        <v>4278</v>
      </c>
      <c r="F19" s="17">
        <f t="shared" si="1"/>
        <v>100</v>
      </c>
      <c r="G19" s="20">
        <v>3553</v>
      </c>
      <c r="H19" s="17">
        <f t="shared" si="2"/>
        <v>83.05282842449742</v>
      </c>
      <c r="I19" s="20">
        <f t="shared" si="8"/>
        <v>725</v>
      </c>
      <c r="J19" s="17">
        <f t="shared" si="3"/>
        <v>16.94717157550257</v>
      </c>
      <c r="K19" s="20">
        <v>478</v>
      </c>
      <c r="L19" s="18">
        <f t="shared" si="4"/>
        <v>11.173445535296867</v>
      </c>
      <c r="M19" s="20">
        <v>206</v>
      </c>
      <c r="N19" s="18">
        <f t="shared" si="5"/>
        <v>4.815334268349696</v>
      </c>
      <c r="O19" s="18">
        <v>299</v>
      </c>
      <c r="P19" s="18">
        <f t="shared" si="6"/>
        <v>6.989247311827956</v>
      </c>
      <c r="Q19" s="18">
        <v>0</v>
      </c>
      <c r="R19" s="18">
        <f t="shared" si="7"/>
        <v>0</v>
      </c>
      <c r="S19" s="20">
        <v>3078</v>
      </c>
      <c r="T19" s="20">
        <v>69</v>
      </c>
    </row>
    <row r="20" spans="1:20" ht="16.5">
      <c r="A20" s="19" t="s">
        <v>17</v>
      </c>
      <c r="B20" s="20">
        <v>1776</v>
      </c>
      <c r="C20" s="20">
        <v>1776</v>
      </c>
      <c r="D20" s="17">
        <f t="shared" si="0"/>
        <v>100</v>
      </c>
      <c r="E20" s="16">
        <v>1776</v>
      </c>
      <c r="F20" s="17">
        <f t="shared" si="1"/>
        <v>100</v>
      </c>
      <c r="G20" s="20">
        <v>1514</v>
      </c>
      <c r="H20" s="17">
        <f t="shared" si="2"/>
        <v>85.24774774774775</v>
      </c>
      <c r="I20" s="20">
        <f t="shared" si="8"/>
        <v>262</v>
      </c>
      <c r="J20" s="17">
        <f t="shared" si="3"/>
        <v>14.752252252252251</v>
      </c>
      <c r="K20" s="20">
        <v>172</v>
      </c>
      <c r="L20" s="18">
        <f t="shared" si="4"/>
        <v>9.684684684684685</v>
      </c>
      <c r="M20" s="20">
        <v>0</v>
      </c>
      <c r="N20" s="18">
        <f t="shared" si="5"/>
        <v>0</v>
      </c>
      <c r="O20" s="18">
        <v>136</v>
      </c>
      <c r="P20" s="18">
        <f t="shared" si="6"/>
        <v>7.657657657657657</v>
      </c>
      <c r="Q20" s="18">
        <v>30</v>
      </c>
      <c r="R20" s="18">
        <f t="shared" si="7"/>
        <v>1.6891891891891893</v>
      </c>
      <c r="S20" s="20">
        <v>1258</v>
      </c>
      <c r="T20" s="20">
        <v>71</v>
      </c>
    </row>
    <row r="21" spans="1:20" ht="16.5">
      <c r="A21" s="19" t="s">
        <v>18</v>
      </c>
      <c r="B21" s="20">
        <v>2403</v>
      </c>
      <c r="C21" s="20">
        <v>2403</v>
      </c>
      <c r="D21" s="17">
        <f t="shared" si="0"/>
        <v>100</v>
      </c>
      <c r="E21" s="16">
        <v>2403</v>
      </c>
      <c r="F21" s="17">
        <f t="shared" si="1"/>
        <v>100</v>
      </c>
      <c r="G21" s="20">
        <v>1977</v>
      </c>
      <c r="H21" s="17">
        <f t="shared" si="2"/>
        <v>82.27215980024968</v>
      </c>
      <c r="I21" s="20">
        <f t="shared" si="8"/>
        <v>426</v>
      </c>
      <c r="J21" s="17">
        <f t="shared" si="3"/>
        <v>17.72784019975031</v>
      </c>
      <c r="K21" s="20">
        <v>426</v>
      </c>
      <c r="L21" s="18">
        <f t="shared" si="4"/>
        <v>17.72784019975031</v>
      </c>
      <c r="M21" s="20">
        <v>60</v>
      </c>
      <c r="N21" s="18">
        <f t="shared" si="5"/>
        <v>2.4968789013732833</v>
      </c>
      <c r="O21" s="18">
        <v>82</v>
      </c>
      <c r="P21" s="18">
        <f t="shared" si="6"/>
        <v>3.412401165210154</v>
      </c>
      <c r="Q21" s="18">
        <v>0</v>
      </c>
      <c r="R21" s="18">
        <f t="shared" si="7"/>
        <v>0</v>
      </c>
      <c r="S21" s="20">
        <v>1646</v>
      </c>
      <c r="T21" s="20">
        <v>67</v>
      </c>
    </row>
    <row r="22" spans="1:20" ht="16.5">
      <c r="A22" s="19" t="s">
        <v>19</v>
      </c>
      <c r="B22" s="20">
        <v>3183</v>
      </c>
      <c r="C22" s="20">
        <v>2725</v>
      </c>
      <c r="D22" s="17">
        <f t="shared" si="0"/>
        <v>85.6110587496073</v>
      </c>
      <c r="E22" s="16">
        <v>2725</v>
      </c>
      <c r="F22" s="17">
        <f t="shared" si="1"/>
        <v>85.6110587496073</v>
      </c>
      <c r="G22" s="20">
        <v>2199</v>
      </c>
      <c r="H22" s="17">
        <f t="shared" si="2"/>
        <v>80.69724770642202</v>
      </c>
      <c r="I22" s="20">
        <f t="shared" si="8"/>
        <v>526</v>
      </c>
      <c r="J22" s="17">
        <f t="shared" si="3"/>
        <v>19.30275229357798</v>
      </c>
      <c r="K22" s="20">
        <v>489</v>
      </c>
      <c r="L22" s="18">
        <f t="shared" si="4"/>
        <v>17.944954128440365</v>
      </c>
      <c r="M22" s="20">
        <v>26</v>
      </c>
      <c r="N22" s="18">
        <f t="shared" si="5"/>
        <v>0.9541284403669725</v>
      </c>
      <c r="O22" s="18">
        <v>0</v>
      </c>
      <c r="P22" s="18">
        <f t="shared" si="6"/>
        <v>0</v>
      </c>
      <c r="Q22" s="18">
        <v>70</v>
      </c>
      <c r="R22" s="18">
        <f t="shared" si="7"/>
        <v>2.5688073394495414</v>
      </c>
      <c r="S22" s="20">
        <v>2639</v>
      </c>
      <c r="T22" s="20">
        <v>88</v>
      </c>
    </row>
    <row r="23" spans="1:20" ht="16.5">
      <c r="A23" s="19" t="s">
        <v>20</v>
      </c>
      <c r="B23" s="20">
        <v>3022</v>
      </c>
      <c r="C23" s="21">
        <v>3076</v>
      </c>
      <c r="D23" s="17">
        <f t="shared" si="0"/>
        <v>101.78689609530112</v>
      </c>
      <c r="E23" s="16">
        <v>3076</v>
      </c>
      <c r="F23" s="17">
        <f t="shared" si="1"/>
        <v>101.78689609530112</v>
      </c>
      <c r="G23" s="20">
        <v>2603</v>
      </c>
      <c r="H23" s="17">
        <f t="shared" si="2"/>
        <v>84.62288686605982</v>
      </c>
      <c r="I23" s="20">
        <f t="shared" si="8"/>
        <v>473</v>
      </c>
      <c r="J23" s="17">
        <f t="shared" si="3"/>
        <v>15.377113133940181</v>
      </c>
      <c r="K23" s="20">
        <v>334</v>
      </c>
      <c r="L23" s="18">
        <f t="shared" si="4"/>
        <v>10.858257477243173</v>
      </c>
      <c r="M23" s="20">
        <v>138</v>
      </c>
      <c r="N23" s="18">
        <f t="shared" si="5"/>
        <v>4.486345903771132</v>
      </c>
      <c r="O23" s="18">
        <v>116</v>
      </c>
      <c r="P23" s="18">
        <f t="shared" si="6"/>
        <v>3.7711313394018204</v>
      </c>
      <c r="Q23" s="18">
        <v>0</v>
      </c>
      <c r="R23" s="18">
        <f t="shared" si="7"/>
        <v>0</v>
      </c>
      <c r="S23" s="20">
        <v>1779</v>
      </c>
      <c r="T23" s="20">
        <v>66</v>
      </c>
    </row>
    <row r="24" spans="1:20" ht="16.5">
      <c r="A24" s="19" t="s">
        <v>21</v>
      </c>
      <c r="B24" s="20">
        <v>2101</v>
      </c>
      <c r="C24" s="37">
        <v>2101</v>
      </c>
      <c r="D24" s="17">
        <f t="shared" si="0"/>
        <v>100</v>
      </c>
      <c r="E24" s="16">
        <v>2101</v>
      </c>
      <c r="F24" s="17">
        <f t="shared" si="1"/>
        <v>100</v>
      </c>
      <c r="G24" s="20">
        <v>1805</v>
      </c>
      <c r="H24" s="17">
        <f t="shared" si="2"/>
        <v>85.91147072822466</v>
      </c>
      <c r="I24" s="20">
        <f t="shared" si="8"/>
        <v>296</v>
      </c>
      <c r="J24" s="17">
        <f t="shared" si="3"/>
        <v>14.088529271775347</v>
      </c>
      <c r="K24" s="20">
        <v>296</v>
      </c>
      <c r="L24" s="18">
        <f t="shared" si="4"/>
        <v>14.088529271775347</v>
      </c>
      <c r="M24" s="20">
        <v>0</v>
      </c>
      <c r="N24" s="18">
        <f t="shared" si="5"/>
        <v>0</v>
      </c>
      <c r="O24" s="18">
        <v>0</v>
      </c>
      <c r="P24" s="18">
        <f t="shared" si="6"/>
        <v>0</v>
      </c>
      <c r="Q24" s="18">
        <v>14</v>
      </c>
      <c r="R24" s="18">
        <f t="shared" si="7"/>
        <v>0.666349357448834</v>
      </c>
      <c r="S24" s="20">
        <v>1390</v>
      </c>
      <c r="T24" s="20">
        <v>62</v>
      </c>
    </row>
    <row r="25" spans="1:20" ht="16.5">
      <c r="A25" s="19" t="s">
        <v>22</v>
      </c>
      <c r="B25" s="20">
        <v>993</v>
      </c>
      <c r="C25" s="20">
        <v>678</v>
      </c>
      <c r="D25" s="17">
        <f t="shared" si="0"/>
        <v>68.27794561933534</v>
      </c>
      <c r="E25" s="16">
        <v>678</v>
      </c>
      <c r="F25" s="17">
        <f t="shared" si="1"/>
        <v>68.27794561933534</v>
      </c>
      <c r="G25" s="20">
        <v>585</v>
      </c>
      <c r="H25" s="17">
        <f t="shared" si="2"/>
        <v>86.28318584070797</v>
      </c>
      <c r="I25" s="20">
        <f t="shared" si="8"/>
        <v>93</v>
      </c>
      <c r="J25" s="17">
        <f t="shared" si="3"/>
        <v>13.716814159292035</v>
      </c>
      <c r="K25" s="20">
        <v>93</v>
      </c>
      <c r="L25" s="18">
        <f t="shared" si="4"/>
        <v>13.716814159292035</v>
      </c>
      <c r="M25" s="20">
        <v>0</v>
      </c>
      <c r="N25" s="18">
        <f t="shared" si="5"/>
        <v>0</v>
      </c>
      <c r="O25" s="18">
        <v>0</v>
      </c>
      <c r="P25" s="18">
        <f t="shared" si="6"/>
        <v>0</v>
      </c>
      <c r="Q25" s="18">
        <v>0</v>
      </c>
      <c r="R25" s="18">
        <f t="shared" si="7"/>
        <v>0</v>
      </c>
      <c r="S25" s="20">
        <v>593</v>
      </c>
      <c r="T25" s="20">
        <v>68</v>
      </c>
    </row>
    <row r="26" spans="1:20" ht="16.5">
      <c r="A26" s="19" t="s">
        <v>23</v>
      </c>
      <c r="B26" s="20">
        <v>3577</v>
      </c>
      <c r="C26" s="20">
        <v>3783</v>
      </c>
      <c r="D26" s="17">
        <f t="shared" si="0"/>
        <v>105.75901593514119</v>
      </c>
      <c r="E26" s="16">
        <v>3783</v>
      </c>
      <c r="F26" s="17">
        <f t="shared" si="1"/>
        <v>105.75901593514119</v>
      </c>
      <c r="G26" s="20">
        <v>3286</v>
      </c>
      <c r="H26" s="17">
        <f t="shared" si="2"/>
        <v>86.86227861485594</v>
      </c>
      <c r="I26" s="20">
        <f t="shared" si="8"/>
        <v>497</v>
      </c>
      <c r="J26" s="17">
        <f t="shared" si="3"/>
        <v>13.137721385144067</v>
      </c>
      <c r="K26" s="20">
        <v>497</v>
      </c>
      <c r="L26" s="18">
        <f t="shared" si="4"/>
        <v>13.137721385144067</v>
      </c>
      <c r="M26" s="20">
        <v>96</v>
      </c>
      <c r="N26" s="18">
        <f t="shared" si="5"/>
        <v>2.53766851704996</v>
      </c>
      <c r="O26" s="18">
        <v>56</v>
      </c>
      <c r="P26" s="18">
        <f t="shared" si="6"/>
        <v>1.48030663494581</v>
      </c>
      <c r="Q26" s="18">
        <v>0</v>
      </c>
      <c r="R26" s="18">
        <f t="shared" si="7"/>
        <v>0</v>
      </c>
      <c r="S26" s="20">
        <v>2796</v>
      </c>
      <c r="T26" s="20">
        <v>69</v>
      </c>
    </row>
    <row r="27" spans="1:20" ht="16.5">
      <c r="A27" s="19" t="s">
        <v>24</v>
      </c>
      <c r="B27" s="20">
        <v>4276</v>
      </c>
      <c r="C27" s="20">
        <v>4276</v>
      </c>
      <c r="D27" s="17">
        <f t="shared" si="0"/>
        <v>100</v>
      </c>
      <c r="E27" s="16">
        <v>4276</v>
      </c>
      <c r="F27" s="17">
        <f t="shared" si="1"/>
        <v>100</v>
      </c>
      <c r="G27" s="20">
        <v>3897</v>
      </c>
      <c r="H27" s="17">
        <f t="shared" si="2"/>
        <v>91.13657623947614</v>
      </c>
      <c r="I27" s="20">
        <f t="shared" si="8"/>
        <v>379</v>
      </c>
      <c r="J27" s="17">
        <f t="shared" si="3"/>
        <v>8.863423760523855</v>
      </c>
      <c r="K27" s="20">
        <v>379</v>
      </c>
      <c r="L27" s="18">
        <f t="shared" si="4"/>
        <v>8.863423760523855</v>
      </c>
      <c r="M27" s="20">
        <v>26</v>
      </c>
      <c r="N27" s="18">
        <f t="shared" si="5"/>
        <v>0.608044901777362</v>
      </c>
      <c r="O27" s="18">
        <v>0</v>
      </c>
      <c r="P27" s="18">
        <f t="shared" si="6"/>
        <v>0</v>
      </c>
      <c r="Q27" s="18">
        <v>0</v>
      </c>
      <c r="R27" s="18">
        <f t="shared" si="7"/>
        <v>0</v>
      </c>
      <c r="S27" s="20">
        <v>4138</v>
      </c>
      <c r="T27" s="20">
        <v>90</v>
      </c>
    </row>
    <row r="28" spans="1:20" ht="16.5">
      <c r="A28" s="19" t="s">
        <v>25</v>
      </c>
      <c r="B28" s="20">
        <v>2900</v>
      </c>
      <c r="C28" s="20">
        <v>2810</v>
      </c>
      <c r="D28" s="17">
        <f t="shared" si="0"/>
        <v>96.89655172413794</v>
      </c>
      <c r="E28" s="16">
        <v>2810</v>
      </c>
      <c r="F28" s="17">
        <f t="shared" si="1"/>
        <v>96.89655172413794</v>
      </c>
      <c r="G28" s="20">
        <v>2320</v>
      </c>
      <c r="H28" s="17">
        <f t="shared" si="2"/>
        <v>82.56227758007117</v>
      </c>
      <c r="I28" s="20">
        <f t="shared" si="8"/>
        <v>490</v>
      </c>
      <c r="J28" s="17">
        <f t="shared" si="3"/>
        <v>17.437722419928825</v>
      </c>
      <c r="K28" s="20">
        <v>490</v>
      </c>
      <c r="L28" s="18">
        <f t="shared" si="4"/>
        <v>17.437722419928825</v>
      </c>
      <c r="M28" s="20">
        <v>0</v>
      </c>
      <c r="N28" s="18">
        <f t="shared" si="5"/>
        <v>0</v>
      </c>
      <c r="O28" s="22">
        <v>0</v>
      </c>
      <c r="P28" s="18">
        <f t="shared" si="6"/>
        <v>0</v>
      </c>
      <c r="Q28" s="22">
        <v>50</v>
      </c>
      <c r="R28" s="18">
        <f t="shared" si="7"/>
        <v>1.7793594306049825</v>
      </c>
      <c r="S28" s="23">
        <v>1981</v>
      </c>
      <c r="T28" s="20">
        <v>68</v>
      </c>
    </row>
    <row r="29" spans="1:20" ht="16.5">
      <c r="A29" s="7" t="s">
        <v>26</v>
      </c>
      <c r="B29" s="24">
        <f>SUM(B8:B28)</f>
        <v>56567</v>
      </c>
      <c r="C29" s="24">
        <f>SUM(C8:C28)</f>
        <v>55427</v>
      </c>
      <c r="D29" s="25">
        <f t="shared" si="0"/>
        <v>97.98469072073824</v>
      </c>
      <c r="E29" s="26">
        <f>SUM(E8:E28)</f>
        <v>55427</v>
      </c>
      <c r="F29" s="25">
        <f>E29/B29*100</f>
        <v>97.98469072073824</v>
      </c>
      <c r="G29" s="27">
        <f>SUM(G8:G28)</f>
        <v>47793</v>
      </c>
      <c r="H29" s="25">
        <f>G29/E29*100</f>
        <v>86.22692911396973</v>
      </c>
      <c r="I29" s="27">
        <f>SUM(I8:I28)</f>
        <v>7634</v>
      </c>
      <c r="J29" s="25">
        <f t="shared" si="3"/>
        <v>13.773070886030276</v>
      </c>
      <c r="K29" s="24">
        <f>SUM(K8:K28)</f>
        <v>6389</v>
      </c>
      <c r="L29" s="28">
        <f t="shared" si="4"/>
        <v>11.526873184549046</v>
      </c>
      <c r="M29" s="24">
        <f>SUM(M8:M28)</f>
        <v>1224</v>
      </c>
      <c r="N29" s="28">
        <f t="shared" si="5"/>
        <v>2.20831002940805</v>
      </c>
      <c r="O29" s="28">
        <f>SUM(O8:O28)</f>
        <v>1325</v>
      </c>
      <c r="P29" s="28">
        <f t="shared" si="6"/>
        <v>2.390531690331427</v>
      </c>
      <c r="Q29" s="28">
        <f>SUM(Q8:Q28)</f>
        <v>458</v>
      </c>
      <c r="R29" s="28">
        <f t="shared" si="7"/>
        <v>0.8263120861673914</v>
      </c>
      <c r="S29" s="29">
        <f>SUM(S8:S28)</f>
        <v>41397</v>
      </c>
      <c r="T29" s="27">
        <v>70</v>
      </c>
    </row>
    <row r="30" spans="1:20" ht="33">
      <c r="A30" s="38" t="s">
        <v>76</v>
      </c>
      <c r="B30" s="27">
        <v>56567</v>
      </c>
      <c r="C30" s="27">
        <v>55429</v>
      </c>
      <c r="D30" s="43">
        <f>C30/B30*100</f>
        <v>97.98822635105273</v>
      </c>
      <c r="E30" s="27">
        <v>55429</v>
      </c>
      <c r="F30" s="25">
        <f>E30/B30*100</f>
        <v>97.98822635105273</v>
      </c>
      <c r="G30" s="27">
        <v>45543</v>
      </c>
      <c r="H30" s="25">
        <f>G30/E30*100</f>
        <v>82.16457089249309</v>
      </c>
      <c r="I30" s="27">
        <f>E30-G30</f>
        <v>9886</v>
      </c>
      <c r="J30" s="25">
        <f>I30/E30*100</f>
        <v>17.8354291075069</v>
      </c>
      <c r="K30" s="27">
        <v>8631</v>
      </c>
      <c r="L30" s="40">
        <f>K30/E30*100</f>
        <v>15.571271356149307</v>
      </c>
      <c r="M30" s="27">
        <v>1439</v>
      </c>
      <c r="N30" s="28">
        <f>M30/E30*100</f>
        <v>2.5961139475725705</v>
      </c>
      <c r="O30" s="28">
        <v>1602</v>
      </c>
      <c r="P30" s="40">
        <f>O30/E30*100</f>
        <v>2.890183838784752</v>
      </c>
      <c r="Q30" s="44">
        <v>504</v>
      </c>
      <c r="R30" s="28">
        <f>Q30/E30*100</f>
        <v>0.909271320067113</v>
      </c>
      <c r="S30" s="45"/>
      <c r="T30" s="30"/>
    </row>
    <row r="31" spans="1:20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6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6.5">
      <c r="A34" s="6" t="s">
        <v>27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">
        <v>73</v>
      </c>
      <c r="T34" s="6"/>
    </row>
  </sheetData>
  <mergeCells count="19">
    <mergeCell ref="T5:T7"/>
    <mergeCell ref="H5:H7"/>
    <mergeCell ref="J5:J7"/>
    <mergeCell ref="F5:F7"/>
    <mergeCell ref="M6:M7"/>
    <mergeCell ref="O6:O7"/>
    <mergeCell ref="Q5:Q7"/>
    <mergeCell ref="S5:S7"/>
    <mergeCell ref="L5:L7"/>
    <mergeCell ref="G5:G7"/>
    <mergeCell ref="R5:R7"/>
    <mergeCell ref="D5:D7"/>
    <mergeCell ref="A3:Q3"/>
    <mergeCell ref="A5:A7"/>
    <mergeCell ref="B5:B7"/>
    <mergeCell ref="E5:E7"/>
    <mergeCell ref="I5:I7"/>
    <mergeCell ref="K5:K7"/>
    <mergeCell ref="C5:C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3"/>
  <sheetViews>
    <sheetView view="pageBreakPreview" zoomScale="75" zoomScaleNormal="75" zoomScaleSheetLayoutView="75" workbookViewId="0" topLeftCell="A5">
      <selection activeCell="M31" sqref="M31"/>
    </sheetView>
  </sheetViews>
  <sheetFormatPr defaultColWidth="9.140625" defaultRowHeight="12.75"/>
  <cols>
    <col min="1" max="1" width="21.28125" style="0" customWidth="1"/>
    <col min="2" max="2" width="11.28125" style="0" customWidth="1"/>
    <col min="3" max="3" width="12.00390625" style="0" customWidth="1"/>
    <col min="4" max="4" width="9.421875" style="0" customWidth="1"/>
    <col min="5" max="5" width="8.140625" style="0" customWidth="1"/>
    <col min="6" max="6" width="7.8515625" style="0" customWidth="1"/>
    <col min="7" max="7" width="13.00390625" style="0" customWidth="1"/>
    <col min="8" max="8" width="6.8515625" style="0" customWidth="1"/>
    <col min="9" max="9" width="14.7109375" style="0" customWidth="1"/>
    <col min="10" max="10" width="7.421875" style="0" customWidth="1"/>
    <col min="11" max="11" width="9.421875" style="0" customWidth="1"/>
    <col min="12" max="12" width="8.00390625" style="0" customWidth="1"/>
    <col min="13" max="13" width="7.00390625" style="0" customWidth="1"/>
    <col min="14" max="14" width="5.57421875" style="0" customWidth="1"/>
    <col min="15" max="15" width="6.57421875" style="0" customWidth="1"/>
    <col min="16" max="16" width="6.8515625" style="0" customWidth="1"/>
    <col min="17" max="17" width="13.140625" style="0" customWidth="1"/>
    <col min="18" max="18" width="7.28125" style="0" customWidth="1"/>
  </cols>
  <sheetData>
    <row r="3" spans="1:18" ht="17.25">
      <c r="A3" s="94" t="s">
        <v>74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6"/>
      <c r="Q3" s="6"/>
      <c r="R3" s="6"/>
    </row>
    <row r="4" spans="1:18" ht="17.25">
      <c r="A4" s="32"/>
      <c r="B4" s="32"/>
      <c r="C4" s="32"/>
      <c r="D4" s="33"/>
      <c r="E4" s="34"/>
      <c r="F4" s="32"/>
      <c r="G4" s="32"/>
      <c r="H4" s="32"/>
      <c r="I4" s="32"/>
      <c r="J4" s="32"/>
      <c r="K4" s="32"/>
      <c r="L4" s="35"/>
      <c r="M4" s="35"/>
      <c r="N4" s="6"/>
      <c r="O4" s="6"/>
      <c r="P4" s="6"/>
      <c r="Q4" s="6"/>
      <c r="R4" s="6"/>
    </row>
    <row r="5" spans="1:18" ht="16.5" customHeight="1">
      <c r="A5" s="89" t="s">
        <v>40</v>
      </c>
      <c r="B5" s="89" t="s">
        <v>31</v>
      </c>
      <c r="C5" s="89" t="s">
        <v>34</v>
      </c>
      <c r="D5" s="96" t="s">
        <v>39</v>
      </c>
      <c r="E5" s="89" t="s">
        <v>38</v>
      </c>
      <c r="F5" s="85" t="s">
        <v>39</v>
      </c>
      <c r="G5" s="85" t="s">
        <v>35</v>
      </c>
      <c r="H5" s="85" t="s">
        <v>30</v>
      </c>
      <c r="I5" s="85" t="s">
        <v>36</v>
      </c>
      <c r="J5" s="85" t="s">
        <v>30</v>
      </c>
      <c r="K5" s="82" t="s">
        <v>32</v>
      </c>
      <c r="L5" s="85" t="s">
        <v>30</v>
      </c>
      <c r="M5" s="8" t="s">
        <v>1</v>
      </c>
      <c r="N5" s="9"/>
      <c r="O5" s="8" t="s">
        <v>2</v>
      </c>
      <c r="P5" s="11"/>
      <c r="Q5" s="85" t="s">
        <v>42</v>
      </c>
      <c r="R5" s="85" t="s">
        <v>30</v>
      </c>
    </row>
    <row r="6" spans="1:18" ht="16.5">
      <c r="A6" s="90"/>
      <c r="B6" s="90"/>
      <c r="C6" s="90"/>
      <c r="D6" s="97"/>
      <c r="E6" s="90"/>
      <c r="F6" s="86"/>
      <c r="G6" s="86"/>
      <c r="H6" s="86"/>
      <c r="I6" s="86"/>
      <c r="J6" s="86"/>
      <c r="K6" s="83"/>
      <c r="L6" s="86"/>
      <c r="M6" s="92" t="s">
        <v>4</v>
      </c>
      <c r="N6" s="13"/>
      <c r="O6" s="92" t="s">
        <v>4</v>
      </c>
      <c r="P6" s="12"/>
      <c r="Q6" s="86"/>
      <c r="R6" s="86"/>
    </row>
    <row r="7" spans="1:18" ht="58.5" customHeight="1">
      <c r="A7" s="91"/>
      <c r="B7" s="91"/>
      <c r="C7" s="91"/>
      <c r="D7" s="98"/>
      <c r="E7" s="91"/>
      <c r="F7" s="87"/>
      <c r="G7" s="87"/>
      <c r="H7" s="87"/>
      <c r="I7" s="87"/>
      <c r="J7" s="87"/>
      <c r="K7" s="84"/>
      <c r="L7" s="87"/>
      <c r="M7" s="93"/>
      <c r="N7" s="14" t="s">
        <v>0</v>
      </c>
      <c r="O7" s="93"/>
      <c r="P7" s="15" t="s">
        <v>0</v>
      </c>
      <c r="Q7" s="87"/>
      <c r="R7" s="87"/>
    </row>
    <row r="8" spans="1:18" ht="16.5">
      <c r="A8" s="14" t="s">
        <v>5</v>
      </c>
      <c r="B8" s="16">
        <v>3</v>
      </c>
      <c r="C8" s="16">
        <v>15.3</v>
      </c>
      <c r="D8" s="18">
        <f>C8/B8*100</f>
        <v>510.00000000000006</v>
      </c>
      <c r="E8" s="16">
        <v>15.3</v>
      </c>
      <c r="F8" s="17">
        <f>E8/B8*100</f>
        <v>510.00000000000006</v>
      </c>
      <c r="G8" s="16">
        <v>1.6</v>
      </c>
      <c r="H8" s="17">
        <f>G8/E8*100</f>
        <v>10.457516339869281</v>
      </c>
      <c r="I8" s="16">
        <f>E8-G8</f>
        <v>13.700000000000001</v>
      </c>
      <c r="J8" s="17">
        <f>I8/E8*100</f>
        <v>89.54248366013073</v>
      </c>
      <c r="K8" s="16">
        <v>4</v>
      </c>
      <c r="L8" s="18">
        <f>K8/E8*100</f>
        <v>26.143790849673206</v>
      </c>
      <c r="M8" s="16">
        <v>13</v>
      </c>
      <c r="N8" s="18">
        <f>M8/E8*100</f>
        <v>84.9673202614379</v>
      </c>
      <c r="O8" s="16">
        <v>0</v>
      </c>
      <c r="P8" s="18">
        <f>O8/E8*100</f>
        <v>0</v>
      </c>
      <c r="Q8" s="18">
        <v>1</v>
      </c>
      <c r="R8" s="16">
        <v>25</v>
      </c>
    </row>
    <row r="9" spans="1:18" ht="16.5">
      <c r="A9" s="19" t="s">
        <v>6</v>
      </c>
      <c r="B9" s="20">
        <v>27</v>
      </c>
      <c r="C9" s="20">
        <v>30</v>
      </c>
      <c r="D9" s="18">
        <f aca="true" t="shared" si="0" ref="D9:D29">C9/B9*100</f>
        <v>111.11111111111111</v>
      </c>
      <c r="E9" s="20">
        <v>30</v>
      </c>
      <c r="F9" s="17">
        <f aca="true" t="shared" si="1" ref="F9:F29">E9/B9*100</f>
        <v>111.11111111111111</v>
      </c>
      <c r="G9" s="20">
        <v>16</v>
      </c>
      <c r="H9" s="17">
        <f aca="true" t="shared" si="2" ref="H9:H29">G9/E9*100</f>
        <v>53.333333333333336</v>
      </c>
      <c r="I9" s="16">
        <f aca="true" t="shared" si="3" ref="I9:I29">E9-G9</f>
        <v>14</v>
      </c>
      <c r="J9" s="17">
        <f aca="true" t="shared" si="4" ref="J9:J29">I9/E9*100</f>
        <v>46.666666666666664</v>
      </c>
      <c r="K9" s="20">
        <v>6</v>
      </c>
      <c r="L9" s="18">
        <f aca="true" t="shared" si="5" ref="L9:L28">K9/E9*100</f>
        <v>20</v>
      </c>
      <c r="M9" s="20">
        <v>8</v>
      </c>
      <c r="N9" s="18">
        <f aca="true" t="shared" si="6" ref="N9:N28">M9/E9*100</f>
        <v>26.666666666666668</v>
      </c>
      <c r="O9" s="18">
        <v>0</v>
      </c>
      <c r="P9" s="18">
        <f aca="true" t="shared" si="7" ref="P9:P29">O9/E9*100</f>
        <v>0</v>
      </c>
      <c r="Q9" s="18">
        <v>1</v>
      </c>
      <c r="R9" s="20">
        <v>25</v>
      </c>
    </row>
    <row r="10" spans="1:18" ht="16.5">
      <c r="A10" s="19" t="s">
        <v>7</v>
      </c>
      <c r="B10" s="20">
        <v>22</v>
      </c>
      <c r="C10" s="20">
        <v>7</v>
      </c>
      <c r="D10" s="18">
        <f t="shared" si="0"/>
        <v>31.818181818181817</v>
      </c>
      <c r="E10" s="20">
        <v>7</v>
      </c>
      <c r="F10" s="17">
        <f t="shared" si="1"/>
        <v>31.818181818181817</v>
      </c>
      <c r="G10" s="20">
        <v>0</v>
      </c>
      <c r="H10" s="17">
        <f t="shared" si="2"/>
        <v>0</v>
      </c>
      <c r="I10" s="16">
        <f t="shared" si="3"/>
        <v>7</v>
      </c>
      <c r="J10" s="17">
        <f t="shared" si="4"/>
        <v>100</v>
      </c>
      <c r="K10" s="20">
        <v>7</v>
      </c>
      <c r="L10" s="18">
        <f t="shared" si="5"/>
        <v>100</v>
      </c>
      <c r="M10" s="20">
        <v>0</v>
      </c>
      <c r="N10" s="18">
        <f t="shared" si="6"/>
        <v>0</v>
      </c>
      <c r="O10" s="18">
        <v>0</v>
      </c>
      <c r="P10" s="18">
        <f t="shared" si="7"/>
        <v>0</v>
      </c>
      <c r="Q10" s="36">
        <v>3.3</v>
      </c>
      <c r="R10" s="20">
        <v>43</v>
      </c>
    </row>
    <row r="11" spans="1:18" ht="16.5">
      <c r="A11" s="19" t="s">
        <v>8</v>
      </c>
      <c r="B11" s="20">
        <v>15</v>
      </c>
      <c r="C11" s="20">
        <v>9</v>
      </c>
      <c r="D11" s="18">
        <f t="shared" si="0"/>
        <v>60</v>
      </c>
      <c r="E11" s="20">
        <v>9</v>
      </c>
      <c r="F11" s="17">
        <f t="shared" si="1"/>
        <v>60</v>
      </c>
      <c r="G11" s="20">
        <v>6</v>
      </c>
      <c r="H11" s="17">
        <f t="shared" si="2"/>
        <v>66.66666666666666</v>
      </c>
      <c r="I11" s="16">
        <f t="shared" si="3"/>
        <v>3</v>
      </c>
      <c r="J11" s="17">
        <f t="shared" si="4"/>
        <v>33.33333333333333</v>
      </c>
      <c r="K11" s="20">
        <v>3</v>
      </c>
      <c r="L11" s="18">
        <f t="shared" si="5"/>
        <v>33.33333333333333</v>
      </c>
      <c r="M11" s="20">
        <v>0</v>
      </c>
      <c r="N11" s="18">
        <f t="shared" si="6"/>
        <v>0</v>
      </c>
      <c r="O11" s="18">
        <v>3</v>
      </c>
      <c r="P11" s="18">
        <f t="shared" si="7"/>
        <v>33.33333333333333</v>
      </c>
      <c r="Q11" s="36">
        <v>0</v>
      </c>
      <c r="R11" s="20">
        <v>0</v>
      </c>
    </row>
    <row r="12" spans="1:18" ht="16.5">
      <c r="A12" s="19" t="s">
        <v>9</v>
      </c>
      <c r="B12" s="20">
        <v>17</v>
      </c>
      <c r="C12" s="20">
        <v>20</v>
      </c>
      <c r="D12" s="18">
        <f t="shared" si="0"/>
        <v>117.64705882352942</v>
      </c>
      <c r="E12" s="20">
        <v>20</v>
      </c>
      <c r="F12" s="17">
        <f t="shared" si="1"/>
        <v>117.64705882352942</v>
      </c>
      <c r="G12" s="20">
        <v>13</v>
      </c>
      <c r="H12" s="17">
        <f t="shared" si="2"/>
        <v>65</v>
      </c>
      <c r="I12" s="16">
        <f t="shared" si="3"/>
        <v>7</v>
      </c>
      <c r="J12" s="17">
        <f t="shared" si="4"/>
        <v>35</v>
      </c>
      <c r="K12" s="20">
        <v>6</v>
      </c>
      <c r="L12" s="18">
        <f t="shared" si="5"/>
        <v>30</v>
      </c>
      <c r="M12" s="20">
        <v>2</v>
      </c>
      <c r="N12" s="18">
        <f t="shared" si="6"/>
        <v>10</v>
      </c>
      <c r="O12" s="18">
        <v>0</v>
      </c>
      <c r="P12" s="18">
        <f t="shared" si="7"/>
        <v>0</v>
      </c>
      <c r="Q12" s="36">
        <v>2.7</v>
      </c>
      <c r="R12" s="20">
        <v>14</v>
      </c>
    </row>
    <row r="13" spans="1:18" ht="16.5">
      <c r="A13" s="19" t="s">
        <v>10</v>
      </c>
      <c r="B13" s="20">
        <v>30</v>
      </c>
      <c r="C13" s="20">
        <v>2.6</v>
      </c>
      <c r="D13" s="18">
        <f t="shared" si="0"/>
        <v>8.666666666666668</v>
      </c>
      <c r="E13" s="20">
        <v>2.6</v>
      </c>
      <c r="F13" s="17">
        <f t="shared" si="1"/>
        <v>8.666666666666668</v>
      </c>
      <c r="G13" s="20">
        <v>0</v>
      </c>
      <c r="H13" s="17">
        <f t="shared" si="2"/>
        <v>0</v>
      </c>
      <c r="I13" s="16">
        <f t="shared" si="3"/>
        <v>2.6</v>
      </c>
      <c r="J13" s="17">
        <f>I13/E13*100</f>
        <v>100</v>
      </c>
      <c r="K13" s="20">
        <v>2.6</v>
      </c>
      <c r="L13" s="18">
        <f t="shared" si="5"/>
        <v>100</v>
      </c>
      <c r="M13" s="20">
        <v>0</v>
      </c>
      <c r="N13" s="18">
        <f t="shared" si="6"/>
        <v>0</v>
      </c>
      <c r="O13" s="36">
        <v>0</v>
      </c>
      <c r="P13" s="18">
        <f t="shared" si="7"/>
        <v>0</v>
      </c>
      <c r="Q13" s="36">
        <v>0</v>
      </c>
      <c r="R13" s="20">
        <v>5</v>
      </c>
    </row>
    <row r="14" spans="1:18" ht="16.5">
      <c r="A14" s="19" t="s">
        <v>11</v>
      </c>
      <c r="B14" s="20">
        <v>3</v>
      </c>
      <c r="C14" s="20">
        <v>12</v>
      </c>
      <c r="D14" s="18">
        <f t="shared" si="0"/>
        <v>400</v>
      </c>
      <c r="E14" s="20">
        <v>12</v>
      </c>
      <c r="F14" s="17">
        <f t="shared" si="1"/>
        <v>400</v>
      </c>
      <c r="G14" s="20">
        <v>5</v>
      </c>
      <c r="H14" s="17">
        <f t="shared" si="2"/>
        <v>41.66666666666667</v>
      </c>
      <c r="I14" s="16">
        <v>7</v>
      </c>
      <c r="J14" s="17">
        <f t="shared" si="4"/>
        <v>58.333333333333336</v>
      </c>
      <c r="K14" s="20">
        <v>7</v>
      </c>
      <c r="L14" s="18">
        <f t="shared" si="5"/>
        <v>58.333333333333336</v>
      </c>
      <c r="M14" s="20">
        <v>0</v>
      </c>
      <c r="N14" s="18">
        <f t="shared" si="6"/>
        <v>0</v>
      </c>
      <c r="O14" s="18">
        <v>0</v>
      </c>
      <c r="P14" s="18">
        <f t="shared" si="7"/>
        <v>0</v>
      </c>
      <c r="Q14" s="36">
        <v>1.5</v>
      </c>
      <c r="R14" s="20">
        <v>47</v>
      </c>
    </row>
    <row r="15" spans="1:18" ht="13.5" customHeight="1">
      <c r="A15" s="19" t="s">
        <v>12</v>
      </c>
      <c r="B15" s="20">
        <v>5</v>
      </c>
      <c r="C15" s="20">
        <v>9</v>
      </c>
      <c r="D15" s="18">
        <f t="shared" si="0"/>
        <v>180</v>
      </c>
      <c r="E15" s="20">
        <v>9</v>
      </c>
      <c r="F15" s="17">
        <f t="shared" si="1"/>
        <v>180</v>
      </c>
      <c r="G15" s="20">
        <v>0</v>
      </c>
      <c r="H15" s="17">
        <f t="shared" si="2"/>
        <v>0</v>
      </c>
      <c r="I15" s="16">
        <f t="shared" si="3"/>
        <v>9</v>
      </c>
      <c r="J15" s="17">
        <f>I15/E15*100</f>
        <v>100</v>
      </c>
      <c r="K15" s="20">
        <v>9</v>
      </c>
      <c r="L15" s="18">
        <f>K15/E15*100</f>
        <v>100</v>
      </c>
      <c r="M15" s="20">
        <v>2.5</v>
      </c>
      <c r="N15" s="18">
        <f>M15/E15*100</f>
        <v>27.77777777777778</v>
      </c>
      <c r="O15" s="18">
        <v>0</v>
      </c>
      <c r="P15" s="18">
        <f t="shared" si="7"/>
        <v>0</v>
      </c>
      <c r="Q15" s="36">
        <v>0</v>
      </c>
      <c r="R15" s="20">
        <v>0</v>
      </c>
    </row>
    <row r="16" spans="1:18" ht="16.5">
      <c r="A16" s="19" t="s">
        <v>13</v>
      </c>
      <c r="B16" s="20">
        <v>15</v>
      </c>
      <c r="C16" s="20">
        <v>15</v>
      </c>
      <c r="D16" s="18">
        <f t="shared" si="0"/>
        <v>100</v>
      </c>
      <c r="E16" s="20">
        <v>15</v>
      </c>
      <c r="F16" s="17">
        <f t="shared" si="1"/>
        <v>100</v>
      </c>
      <c r="G16" s="20">
        <v>1</v>
      </c>
      <c r="H16" s="17">
        <f t="shared" si="2"/>
        <v>6.666666666666667</v>
      </c>
      <c r="I16" s="16">
        <f t="shared" si="3"/>
        <v>14</v>
      </c>
      <c r="J16" s="17">
        <f t="shared" si="4"/>
        <v>93.33333333333333</v>
      </c>
      <c r="K16" s="20">
        <v>9</v>
      </c>
      <c r="L16" s="18">
        <f t="shared" si="5"/>
        <v>60</v>
      </c>
      <c r="M16" s="20">
        <v>14</v>
      </c>
      <c r="N16" s="18">
        <f t="shared" si="6"/>
        <v>93.33333333333333</v>
      </c>
      <c r="O16" s="18">
        <v>0</v>
      </c>
      <c r="P16" s="18">
        <f t="shared" si="7"/>
        <v>0</v>
      </c>
      <c r="Q16" s="36">
        <v>0</v>
      </c>
      <c r="R16" s="20">
        <v>0</v>
      </c>
    </row>
    <row r="17" spans="1:18" ht="16.5">
      <c r="A17" s="19" t="s">
        <v>14</v>
      </c>
      <c r="B17" s="20">
        <v>10</v>
      </c>
      <c r="C17" s="20">
        <v>10</v>
      </c>
      <c r="D17" s="18">
        <f t="shared" si="0"/>
        <v>100</v>
      </c>
      <c r="E17" s="20">
        <v>10</v>
      </c>
      <c r="F17" s="17">
        <f t="shared" si="1"/>
        <v>100</v>
      </c>
      <c r="G17" s="20">
        <v>2</v>
      </c>
      <c r="H17" s="17">
        <f t="shared" si="2"/>
        <v>20</v>
      </c>
      <c r="I17" s="16">
        <f t="shared" si="3"/>
        <v>8</v>
      </c>
      <c r="J17" s="17">
        <f t="shared" si="4"/>
        <v>80</v>
      </c>
      <c r="K17" s="20">
        <v>8</v>
      </c>
      <c r="L17" s="18">
        <f t="shared" si="5"/>
        <v>80</v>
      </c>
      <c r="M17" s="20">
        <v>0</v>
      </c>
      <c r="N17" s="18">
        <f t="shared" si="6"/>
        <v>0</v>
      </c>
      <c r="O17" s="18">
        <v>0</v>
      </c>
      <c r="P17" s="18">
        <f t="shared" si="7"/>
        <v>0</v>
      </c>
      <c r="Q17" s="36">
        <v>0</v>
      </c>
      <c r="R17" s="20">
        <v>0</v>
      </c>
    </row>
    <row r="18" spans="1:18" ht="16.5">
      <c r="A18" s="19" t="s">
        <v>15</v>
      </c>
      <c r="B18" s="20">
        <v>20</v>
      </c>
      <c r="C18" s="20">
        <v>16</v>
      </c>
      <c r="D18" s="18">
        <f t="shared" si="0"/>
        <v>80</v>
      </c>
      <c r="E18" s="20">
        <v>16</v>
      </c>
      <c r="F18" s="17">
        <f t="shared" si="1"/>
        <v>80</v>
      </c>
      <c r="G18" s="20">
        <v>13</v>
      </c>
      <c r="H18" s="17">
        <f t="shared" si="2"/>
        <v>81.25</v>
      </c>
      <c r="I18" s="16">
        <f t="shared" si="3"/>
        <v>3</v>
      </c>
      <c r="J18" s="17">
        <f t="shared" si="4"/>
        <v>18.75</v>
      </c>
      <c r="K18" s="20">
        <v>3</v>
      </c>
      <c r="L18" s="18">
        <f t="shared" si="5"/>
        <v>18.75</v>
      </c>
      <c r="M18" s="20">
        <v>0</v>
      </c>
      <c r="N18" s="18">
        <f t="shared" si="6"/>
        <v>0</v>
      </c>
      <c r="O18" s="18">
        <v>0</v>
      </c>
      <c r="P18" s="18">
        <f t="shared" si="7"/>
        <v>0</v>
      </c>
      <c r="Q18" s="36">
        <v>1.6</v>
      </c>
      <c r="R18" s="20">
        <v>19</v>
      </c>
    </row>
    <row r="19" spans="1:18" ht="16.5">
      <c r="A19" s="19" t="s">
        <v>16</v>
      </c>
      <c r="B19" s="20">
        <v>16</v>
      </c>
      <c r="C19" s="20">
        <v>27</v>
      </c>
      <c r="D19" s="18">
        <f t="shared" si="0"/>
        <v>168.75</v>
      </c>
      <c r="E19" s="20">
        <v>27</v>
      </c>
      <c r="F19" s="17">
        <f t="shared" si="1"/>
        <v>168.75</v>
      </c>
      <c r="G19" s="20">
        <v>13</v>
      </c>
      <c r="H19" s="17">
        <f t="shared" si="2"/>
        <v>48.148148148148145</v>
      </c>
      <c r="I19" s="16">
        <f t="shared" si="3"/>
        <v>14</v>
      </c>
      <c r="J19" s="17">
        <f t="shared" si="4"/>
        <v>51.85185185185185</v>
      </c>
      <c r="K19" s="20">
        <v>14</v>
      </c>
      <c r="L19" s="18">
        <f t="shared" si="5"/>
        <v>51.85185185185185</v>
      </c>
      <c r="M19" s="20">
        <v>1</v>
      </c>
      <c r="N19" s="18">
        <f t="shared" si="6"/>
        <v>3.7037037037037033</v>
      </c>
      <c r="O19" s="36">
        <v>0.4</v>
      </c>
      <c r="P19" s="18">
        <f t="shared" si="7"/>
        <v>1.4814814814814816</v>
      </c>
      <c r="Q19" s="36">
        <v>3.3</v>
      </c>
      <c r="R19" s="20">
        <v>24</v>
      </c>
    </row>
    <row r="20" spans="1:18" ht="16.5">
      <c r="A20" s="19" t="s">
        <v>17</v>
      </c>
      <c r="B20" s="20">
        <v>10</v>
      </c>
      <c r="C20" s="20">
        <v>6</v>
      </c>
      <c r="D20" s="18">
        <f t="shared" si="0"/>
        <v>60</v>
      </c>
      <c r="E20" s="20">
        <v>6</v>
      </c>
      <c r="F20" s="17">
        <f t="shared" si="1"/>
        <v>60</v>
      </c>
      <c r="G20" s="20">
        <v>1</v>
      </c>
      <c r="H20" s="17">
        <f t="shared" si="2"/>
        <v>16.666666666666664</v>
      </c>
      <c r="I20" s="16">
        <f t="shared" si="3"/>
        <v>5</v>
      </c>
      <c r="J20" s="17">
        <f t="shared" si="4"/>
        <v>83.33333333333334</v>
      </c>
      <c r="K20" s="20">
        <v>5</v>
      </c>
      <c r="L20" s="18">
        <f t="shared" si="5"/>
        <v>83.33333333333334</v>
      </c>
      <c r="M20" s="20">
        <v>0</v>
      </c>
      <c r="N20" s="18">
        <f t="shared" si="6"/>
        <v>0</v>
      </c>
      <c r="O20" s="18">
        <v>0</v>
      </c>
      <c r="P20" s="18">
        <f t="shared" si="7"/>
        <v>0</v>
      </c>
      <c r="Q20" s="36">
        <v>0</v>
      </c>
      <c r="R20" s="20">
        <v>100</v>
      </c>
    </row>
    <row r="21" spans="1:18" ht="16.5">
      <c r="A21" s="19" t="s">
        <v>18</v>
      </c>
      <c r="B21" s="20">
        <v>24</v>
      </c>
      <c r="C21" s="20">
        <v>36</v>
      </c>
      <c r="D21" s="18">
        <f t="shared" si="0"/>
        <v>150</v>
      </c>
      <c r="E21" s="20">
        <v>36</v>
      </c>
      <c r="F21" s="17">
        <f t="shared" si="1"/>
        <v>150</v>
      </c>
      <c r="G21" s="20">
        <v>28</v>
      </c>
      <c r="H21" s="17">
        <f t="shared" si="2"/>
        <v>77.77777777777779</v>
      </c>
      <c r="I21" s="16">
        <f t="shared" si="3"/>
        <v>8</v>
      </c>
      <c r="J21" s="17">
        <f t="shared" si="4"/>
        <v>22.22222222222222</v>
      </c>
      <c r="K21" s="20">
        <v>8</v>
      </c>
      <c r="L21" s="18">
        <f t="shared" si="5"/>
        <v>22.22222222222222</v>
      </c>
      <c r="M21" s="20">
        <v>0.8</v>
      </c>
      <c r="N21" s="18">
        <f t="shared" si="6"/>
        <v>2.2222222222222223</v>
      </c>
      <c r="O21" s="18">
        <v>0</v>
      </c>
      <c r="P21" s="18">
        <f t="shared" si="7"/>
        <v>0</v>
      </c>
      <c r="Q21" s="36">
        <v>3.5</v>
      </c>
      <c r="R21" s="20">
        <v>18</v>
      </c>
    </row>
    <row r="22" spans="1:18" ht="16.5">
      <c r="A22" s="19" t="s">
        <v>19</v>
      </c>
      <c r="B22" s="20">
        <v>4</v>
      </c>
      <c r="C22" s="20">
        <v>11</v>
      </c>
      <c r="D22" s="18">
        <f t="shared" si="0"/>
        <v>275</v>
      </c>
      <c r="E22" s="20">
        <v>11</v>
      </c>
      <c r="F22" s="17">
        <f t="shared" si="1"/>
        <v>275</v>
      </c>
      <c r="G22" s="20">
        <v>0</v>
      </c>
      <c r="H22" s="17">
        <f t="shared" si="2"/>
        <v>0</v>
      </c>
      <c r="I22" s="16">
        <f t="shared" si="3"/>
        <v>11</v>
      </c>
      <c r="J22" s="17">
        <f t="shared" si="4"/>
        <v>100</v>
      </c>
      <c r="K22" s="20">
        <v>11</v>
      </c>
      <c r="L22" s="18">
        <f t="shared" si="5"/>
        <v>100</v>
      </c>
      <c r="M22" s="20">
        <v>2.6</v>
      </c>
      <c r="N22" s="18">
        <f t="shared" si="6"/>
        <v>23.636363636363637</v>
      </c>
      <c r="O22" s="18">
        <v>4.5</v>
      </c>
      <c r="P22" s="18">
        <f t="shared" si="7"/>
        <v>40.909090909090914</v>
      </c>
      <c r="Q22" s="36">
        <v>0.8</v>
      </c>
      <c r="R22" s="20">
        <v>3</v>
      </c>
    </row>
    <row r="23" spans="1:18" ht="16.5">
      <c r="A23" s="19" t="s">
        <v>20</v>
      </c>
      <c r="B23" s="20">
        <v>33</v>
      </c>
      <c r="C23" s="21">
        <v>84</v>
      </c>
      <c r="D23" s="18">
        <f t="shared" si="0"/>
        <v>254.54545454545453</v>
      </c>
      <c r="E23" s="21">
        <v>84</v>
      </c>
      <c r="F23" s="17">
        <f t="shared" si="1"/>
        <v>254.54545454545453</v>
      </c>
      <c r="G23" s="20">
        <v>15</v>
      </c>
      <c r="H23" s="17">
        <f t="shared" si="2"/>
        <v>17.857142857142858</v>
      </c>
      <c r="I23" s="16">
        <f t="shared" si="3"/>
        <v>69</v>
      </c>
      <c r="J23" s="17">
        <f t="shared" si="4"/>
        <v>82.14285714285714</v>
      </c>
      <c r="K23" s="20">
        <v>69</v>
      </c>
      <c r="L23" s="18">
        <f t="shared" si="5"/>
        <v>82.14285714285714</v>
      </c>
      <c r="M23" s="20">
        <v>6</v>
      </c>
      <c r="N23" s="18">
        <f t="shared" si="6"/>
        <v>7.142857142857142</v>
      </c>
      <c r="O23" s="18">
        <v>0</v>
      </c>
      <c r="P23" s="18">
        <f t="shared" si="7"/>
        <v>0</v>
      </c>
      <c r="Q23" s="36">
        <v>4.3</v>
      </c>
      <c r="R23" s="20">
        <v>10</v>
      </c>
    </row>
    <row r="24" spans="1:18" ht="16.5">
      <c r="A24" s="19" t="s">
        <v>21</v>
      </c>
      <c r="B24" s="20">
        <v>9</v>
      </c>
      <c r="C24" s="37">
        <v>12</v>
      </c>
      <c r="D24" s="18">
        <f t="shared" si="0"/>
        <v>133.33333333333331</v>
      </c>
      <c r="E24" s="37">
        <v>12</v>
      </c>
      <c r="F24" s="17">
        <f t="shared" si="1"/>
        <v>133.33333333333331</v>
      </c>
      <c r="G24" s="20">
        <v>0</v>
      </c>
      <c r="H24" s="17">
        <f t="shared" si="2"/>
        <v>0</v>
      </c>
      <c r="I24" s="16">
        <f t="shared" si="3"/>
        <v>12</v>
      </c>
      <c r="J24" s="17">
        <f t="shared" si="4"/>
        <v>100</v>
      </c>
      <c r="K24" s="20">
        <v>12</v>
      </c>
      <c r="L24" s="18">
        <f t="shared" si="5"/>
        <v>100</v>
      </c>
      <c r="M24" s="20">
        <v>1</v>
      </c>
      <c r="N24" s="18">
        <f t="shared" si="6"/>
        <v>8.333333333333332</v>
      </c>
      <c r="O24" s="18">
        <v>0</v>
      </c>
      <c r="P24" s="18">
        <f t="shared" si="7"/>
        <v>0</v>
      </c>
      <c r="Q24" s="36">
        <v>0</v>
      </c>
      <c r="R24" s="20">
        <v>0</v>
      </c>
    </row>
    <row r="25" spans="1:18" ht="16.5">
      <c r="A25" s="19" t="s">
        <v>22</v>
      </c>
      <c r="B25" s="20">
        <v>13</v>
      </c>
      <c r="C25" s="20">
        <v>19</v>
      </c>
      <c r="D25" s="18">
        <f t="shared" si="0"/>
        <v>146.15384615384613</v>
      </c>
      <c r="E25" s="20">
        <v>19</v>
      </c>
      <c r="F25" s="17">
        <f t="shared" si="1"/>
        <v>146.15384615384613</v>
      </c>
      <c r="G25" s="20">
        <v>2</v>
      </c>
      <c r="H25" s="17">
        <f t="shared" si="2"/>
        <v>10.526315789473683</v>
      </c>
      <c r="I25" s="16">
        <f t="shared" si="3"/>
        <v>17</v>
      </c>
      <c r="J25" s="17">
        <f t="shared" si="4"/>
        <v>89.47368421052632</v>
      </c>
      <c r="K25" s="20">
        <v>17</v>
      </c>
      <c r="L25" s="18">
        <f t="shared" si="5"/>
        <v>89.47368421052632</v>
      </c>
      <c r="M25" s="20">
        <v>0</v>
      </c>
      <c r="N25" s="18">
        <f t="shared" si="6"/>
        <v>0</v>
      </c>
      <c r="O25" s="18">
        <v>0</v>
      </c>
      <c r="P25" s="18">
        <f t="shared" si="7"/>
        <v>0</v>
      </c>
      <c r="Q25" s="36">
        <v>0</v>
      </c>
      <c r="R25" s="20">
        <v>0</v>
      </c>
    </row>
    <row r="26" spans="1:18" ht="16.5">
      <c r="A26" s="19" t="s">
        <v>23</v>
      </c>
      <c r="B26" s="20">
        <v>50</v>
      </c>
      <c r="C26" s="20">
        <v>31.3</v>
      </c>
      <c r="D26" s="18">
        <f t="shared" si="0"/>
        <v>62.6</v>
      </c>
      <c r="E26" s="20">
        <v>31.3</v>
      </c>
      <c r="F26" s="17">
        <f t="shared" si="1"/>
        <v>62.6</v>
      </c>
      <c r="G26" s="20">
        <v>7.5</v>
      </c>
      <c r="H26" s="17">
        <f t="shared" si="2"/>
        <v>23.961661341853034</v>
      </c>
      <c r="I26" s="16">
        <f t="shared" si="3"/>
        <v>23.8</v>
      </c>
      <c r="J26" s="17">
        <f t="shared" si="4"/>
        <v>76.03833865814697</v>
      </c>
      <c r="K26" s="20">
        <v>23.8</v>
      </c>
      <c r="L26" s="18">
        <f t="shared" si="5"/>
        <v>76.03833865814697</v>
      </c>
      <c r="M26" s="20">
        <v>3</v>
      </c>
      <c r="N26" s="18">
        <f t="shared" si="6"/>
        <v>9.584664536741213</v>
      </c>
      <c r="O26" s="18">
        <v>0</v>
      </c>
      <c r="P26" s="18">
        <f t="shared" si="7"/>
        <v>0</v>
      </c>
      <c r="Q26" s="36">
        <v>0</v>
      </c>
      <c r="R26" s="20">
        <v>0</v>
      </c>
    </row>
    <row r="27" spans="1:18" ht="16.5">
      <c r="A27" s="19" t="s">
        <v>24</v>
      </c>
      <c r="B27" s="20">
        <v>29</v>
      </c>
      <c r="C27" s="20">
        <v>36</v>
      </c>
      <c r="D27" s="18">
        <f t="shared" si="0"/>
        <v>124.13793103448276</v>
      </c>
      <c r="E27" s="20">
        <v>36</v>
      </c>
      <c r="F27" s="17">
        <f t="shared" si="1"/>
        <v>124.13793103448276</v>
      </c>
      <c r="G27" s="20">
        <v>15</v>
      </c>
      <c r="H27" s="17">
        <f t="shared" si="2"/>
        <v>41.66666666666667</v>
      </c>
      <c r="I27" s="16">
        <f t="shared" si="3"/>
        <v>21</v>
      </c>
      <c r="J27" s="17">
        <f t="shared" si="4"/>
        <v>58.333333333333336</v>
      </c>
      <c r="K27" s="20">
        <f>E27-G27</f>
        <v>21</v>
      </c>
      <c r="L27" s="18">
        <f t="shared" si="5"/>
        <v>58.333333333333336</v>
      </c>
      <c r="M27" s="20">
        <v>0</v>
      </c>
      <c r="N27" s="18">
        <f t="shared" si="6"/>
        <v>0</v>
      </c>
      <c r="O27" s="18">
        <v>0</v>
      </c>
      <c r="P27" s="18">
        <f t="shared" si="7"/>
        <v>0</v>
      </c>
      <c r="Q27" s="36">
        <v>4.5</v>
      </c>
      <c r="R27" s="20">
        <v>46</v>
      </c>
    </row>
    <row r="28" spans="1:18" ht="16.5">
      <c r="A28" s="19" t="s">
        <v>25</v>
      </c>
      <c r="B28" s="20">
        <v>19</v>
      </c>
      <c r="C28" s="20">
        <v>10</v>
      </c>
      <c r="D28" s="18">
        <f t="shared" si="0"/>
        <v>52.63157894736842</v>
      </c>
      <c r="E28" s="20">
        <v>10</v>
      </c>
      <c r="F28" s="17">
        <f t="shared" si="1"/>
        <v>52.63157894736842</v>
      </c>
      <c r="G28" s="20">
        <v>8</v>
      </c>
      <c r="H28" s="17">
        <f t="shared" si="2"/>
        <v>80</v>
      </c>
      <c r="I28" s="16">
        <f t="shared" si="3"/>
        <v>2</v>
      </c>
      <c r="J28" s="17">
        <f t="shared" si="4"/>
        <v>20</v>
      </c>
      <c r="K28" s="20">
        <v>2</v>
      </c>
      <c r="L28" s="18">
        <f t="shared" si="5"/>
        <v>20</v>
      </c>
      <c r="M28" s="20">
        <v>0</v>
      </c>
      <c r="N28" s="18">
        <f t="shared" si="6"/>
        <v>0</v>
      </c>
      <c r="O28" s="22">
        <v>0</v>
      </c>
      <c r="P28" s="18">
        <f t="shared" si="7"/>
        <v>0</v>
      </c>
      <c r="Q28" s="36">
        <v>0</v>
      </c>
      <c r="R28" s="20">
        <v>0</v>
      </c>
    </row>
    <row r="29" spans="1:18" ht="16.5">
      <c r="A29" s="39" t="s">
        <v>26</v>
      </c>
      <c r="B29" s="27">
        <f>SUM(B8:B28)</f>
        <v>374</v>
      </c>
      <c r="C29" s="27">
        <f>SUM(C8:C28)</f>
        <v>418.2</v>
      </c>
      <c r="D29" s="28">
        <f t="shared" si="0"/>
        <v>111.81818181818181</v>
      </c>
      <c r="E29" s="26">
        <f>SUM(E8:E28)</f>
        <v>418.2</v>
      </c>
      <c r="F29" s="25">
        <f t="shared" si="1"/>
        <v>111.81818181818181</v>
      </c>
      <c r="G29" s="27">
        <f>SUM(G8:G28)</f>
        <v>147.1</v>
      </c>
      <c r="H29" s="25">
        <f t="shared" si="2"/>
        <v>35.17455762792922</v>
      </c>
      <c r="I29" s="26">
        <f t="shared" si="3"/>
        <v>271.1</v>
      </c>
      <c r="J29" s="25">
        <f t="shared" si="4"/>
        <v>64.82544237207078</v>
      </c>
      <c r="K29" s="27">
        <f>SUM(K8:K28)</f>
        <v>247.4</v>
      </c>
      <c r="L29" s="40">
        <f>K29/E29*100</f>
        <v>59.1582974653276</v>
      </c>
      <c r="M29" s="27">
        <f>SUM(M6:M28)</f>
        <v>53.9</v>
      </c>
      <c r="N29" s="40">
        <f>M29/E29*100</f>
        <v>12.888570062171208</v>
      </c>
      <c r="O29" s="41">
        <f>SUM(O8:O28)</f>
        <v>7.9</v>
      </c>
      <c r="P29" s="28">
        <f t="shared" si="7"/>
        <v>1.8890483022477285</v>
      </c>
      <c r="Q29" s="36">
        <f>SUM(Q8:Q28)</f>
        <v>27.5</v>
      </c>
      <c r="R29" s="20">
        <v>13</v>
      </c>
    </row>
    <row r="30" spans="1:18" ht="33">
      <c r="A30" s="38" t="s">
        <v>76</v>
      </c>
      <c r="B30" s="27">
        <v>374</v>
      </c>
      <c r="C30" s="27">
        <v>401</v>
      </c>
      <c r="D30" s="28">
        <f>C30/B30*100</f>
        <v>107.2192513368984</v>
      </c>
      <c r="E30" s="26">
        <v>401</v>
      </c>
      <c r="F30" s="25">
        <f>E30/B30*100</f>
        <v>107.2192513368984</v>
      </c>
      <c r="G30" s="27">
        <v>143</v>
      </c>
      <c r="H30" s="25">
        <f>G30/E30*100</f>
        <v>35.66084788029925</v>
      </c>
      <c r="I30" s="26">
        <f>E30-G30</f>
        <v>258</v>
      </c>
      <c r="J30" s="25">
        <f>I30/E30*100</f>
        <v>64.33915211970074</v>
      </c>
      <c r="K30" s="27">
        <v>235</v>
      </c>
      <c r="L30" s="40">
        <f>K30/E30*100</f>
        <v>58.60349127182045</v>
      </c>
      <c r="M30" s="27">
        <v>42</v>
      </c>
      <c r="N30" s="40">
        <f>M30/E30*100</f>
        <v>10.473815461346634</v>
      </c>
      <c r="O30" s="41">
        <v>8</v>
      </c>
      <c r="P30" s="28">
        <f>O30/E30*100</f>
        <v>1.99501246882793</v>
      </c>
      <c r="Q30" s="36"/>
      <c r="R30" s="20"/>
    </row>
    <row r="31" spans="1:18" ht="16.5">
      <c r="A31" s="6"/>
      <c r="B31" s="6"/>
      <c r="C31" s="6"/>
      <c r="D31" s="6"/>
      <c r="E31" s="6"/>
      <c r="F31" s="6"/>
      <c r="G31" s="6"/>
      <c r="H31" s="6"/>
      <c r="I31" s="6"/>
      <c r="J31" s="6" t="s">
        <v>41</v>
      </c>
      <c r="K31" s="6"/>
      <c r="L31" s="6"/>
      <c r="M31" s="6"/>
      <c r="N31" s="6"/>
      <c r="O31" s="6"/>
      <c r="P31" s="6"/>
      <c r="Q31" s="6"/>
      <c r="R31" s="6"/>
    </row>
    <row r="32" spans="1:18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6.5">
      <c r="A33" s="6" t="s"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">
        <v>28</v>
      </c>
      <c r="R33" s="6"/>
    </row>
  </sheetData>
  <mergeCells count="17">
    <mergeCell ref="H5:H7"/>
    <mergeCell ref="I5:I7"/>
    <mergeCell ref="J5:J7"/>
    <mergeCell ref="B5:B7"/>
    <mergeCell ref="C5:C7"/>
    <mergeCell ref="E5:E7"/>
    <mergeCell ref="F5:F7"/>
    <mergeCell ref="Q5:Q7"/>
    <mergeCell ref="R5:R7"/>
    <mergeCell ref="A3:O3"/>
    <mergeCell ref="D5:D7"/>
    <mergeCell ref="A5:A7"/>
    <mergeCell ref="K5:K7"/>
    <mergeCell ref="L5:L7"/>
    <mergeCell ref="M6:M7"/>
    <mergeCell ref="O6:O7"/>
    <mergeCell ref="G5:G7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agro14</cp:lastModifiedBy>
  <cp:lastPrinted>2007-03-15T12:48:33Z</cp:lastPrinted>
  <dcterms:created xsi:type="dcterms:W3CDTF">1996-10-08T23:32:33Z</dcterms:created>
  <dcterms:modified xsi:type="dcterms:W3CDTF">2007-03-20T08:50:56Z</dcterms:modified>
  <cp:category/>
  <cp:version/>
  <cp:contentType/>
  <cp:contentStatus/>
</cp:coreProperties>
</file>